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2677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<sst xmlns="http://schemas.openxmlformats.org/spreadsheetml/2006/main" count="32" uniqueCount="20">
  <si>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Time</t>
  </si>
  <si>
    <t>VMG</t>
  </si>
  <si>
    <t>VMC</t>
  </si>
  <si>
    <t>Target</t>
  </si>
  <si>
    <t>X</t>
  </si>
  <si>
    <t>Y</t>
  </si>
  <si>
    <t>TWD</t>
  </si>
  <si>
    <t>Shift (sinusoidal)</t>
  </si>
  <si>
    <t>Magnitude</t>
  </si>
  <si>
    <t>Period</t>
  </si>
  <si>
    <t>TWA</t>
  </si>
  <si>
    <t>R</t>
  </si>
  <si>
    <t>Math-simple polar</t>
  </si>
  <si>
    <t>BS=2sin(TWA)</t>
  </si>
  <si>
    <t>Comparison of VMG tacking angles vs VMC for various target angles.</t>
  </si>
  <si>
    <t>Select target angles to lay the marks.</t>
  </si>
  <si>
    <t>Marks</t>
  </si>
  <si>
    <t>The boat will tack when Target=TWD.</t>
  </si>
  <si>
    <t>Upwind VMC playground</t>
  </si>
  <si>
    <t>WrongVMG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</si>
</sst>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2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Sheet1!$D$14:$D$55</c:f>
              <c:numCache>
                <c:ptCount val="42"/>
                <c:pt idx="0">
                  <c:v>0</c:v>
                </c:pt>
                <c:pt idx="1">
                  <c:v>-0.8111595753454558</c:v>
                </c:pt>
                <c:pt idx="2">
                  <c:v>-1.6229422914569351</c:v>
                </c:pt>
                <c:pt idx="3">
                  <c:v>-2.4365892245503296</c:v>
                </c:pt>
                <c:pt idx="4">
                  <c:v>-3.25332576461059</c:v>
                </c:pt>
                <c:pt idx="5">
                  <c:v>-4.0743513451971705</c:v>
                </c:pt>
                <c:pt idx="6">
                  <c:v>-4.900829453301148</c:v>
                </c:pt>
                <c:pt idx="7">
                  <c:v>-5.7338780290031615</c:v>
                </c:pt>
                <c:pt idx="8">
                  <c:v>-6.5745603620977215</c:v>
                </c:pt>
                <c:pt idx="9">
                  <c:v>-7.423876589117372</c:v>
                </c:pt>
                <c:pt idx="10">
                  <c:v>-8.282755889059732</c:v>
                </c:pt>
                <c:pt idx="11">
                  <c:v>-9.152049469344961</c:v>
                </c:pt>
                <c:pt idx="12">
                  <c:v>-10.032524424896033</c:v>
                </c:pt>
                <c:pt idx="13">
                  <c:v>-10.924858542584925</c:v>
                </c:pt>
                <c:pt idx="14">
                  <c:v>-11.829636110555029</c:v>
                </c:pt>
                <c:pt idx="15">
                  <c:v>-12.747344777150978</c:v>
                </c:pt>
                <c:pt idx="16">
                  <c:v>-13.678373487518334</c:v>
                </c:pt>
                <c:pt idx="17">
                  <c:v>-14.623011507660793</c:v>
                </c:pt>
                <c:pt idx="18">
                  <c:v>-15.581448526268343</c:v>
                </c:pt>
                <c:pt idx="19">
                  <c:v>-16.553775804474935</c:v>
                </c:pt>
                <c:pt idx="20">
                  <c:v>-17.53998832347914</c:v>
                </c:pt>
                <c:pt idx="21">
                  <c:v>-18.539987860340243</c:v>
                </c:pt>
                <c:pt idx="22">
                  <c:v>-17.55377440535578</c:v>
                </c:pt>
                <c:pt idx="23">
                  <c:v>-16.581446187640946</c:v>
                </c:pt>
                <c:pt idx="24">
                  <c:v>-15.623008232409173</c:v>
                </c:pt>
                <c:pt idx="25">
                  <c:v>-14.678369285115897</c:v>
                </c:pt>
                <c:pt idx="26">
                  <c:v>-13.747339663772602</c:v>
                </c:pt>
                <c:pt idx="27">
                  <c:v>-12.829630109119801</c:v>
                </c:pt>
                <c:pt idx="28">
                  <c:v>-11.924851682726834</c:v>
                </c:pt>
                <c:pt idx="29">
                  <c:v>-11.03251674286128</c:v>
                </c:pt>
                <c:pt idx="30">
                  <c:v>-10.152041007815901</c:v>
                </c:pt>
                <c:pt idx="31">
                  <c:v>-9.282746696906756</c:v>
                </c:pt>
                <c:pt idx="32">
                  <c:v>-8.423866721081179</c:v>
                </c:pt>
                <c:pt idx="33">
                  <c:v>-7.574549878405561</c:v>
                </c:pt>
                <c:pt idx="34">
                  <c:v>-6.73386699492349</c:v>
                </c:pt>
                <c:pt idx="35">
                  <c:v>-5.900817938641989</c:v>
                </c:pt>
                <c:pt idx="36">
                  <c:v>-5.0743394237540755</c:v>
                </c:pt>
                <c:pt idx="37">
                  <c:v>-4.25331351357064</c:v>
                </c:pt>
                <c:pt idx="38">
                  <c:v>-3.4365767238590146</c:v>
                </c:pt>
                <c:pt idx="39">
                  <c:v>-2.622929623155036</c:v>
                </c:pt>
                <c:pt idx="40">
                  <c:v>-1.811146822883269</c:v>
                </c:pt>
                <c:pt idx="41">
                  <c:v>-0.9999872475363895</c:v>
                </c:pt>
              </c:numCache>
            </c:numRef>
          </c:xVal>
          <c:yVal>
            <c:numRef>
              <c:f>Sheet1!$E$14:$E$55</c:f>
              <c:numCache>
                <c:ptCount val="42"/>
                <c:pt idx="0">
                  <c:v>0</c:v>
                </c:pt>
                <c:pt idx="1">
                  <c:v>1.1584559306790139</c:v>
                </c:pt>
                <c:pt idx="2">
                  <c:v>2.316475283635893</c:v>
                </c:pt>
                <c:pt idx="3">
                  <c:v>3.473185562084094</c:v>
                </c:pt>
                <c:pt idx="4">
                  <c:v>4.627716386328468</c:v>
                </c:pt>
                <c:pt idx="5">
                  <c:v>5.7792010783771595</c:v>
                </c:pt>
                <c:pt idx="6">
                  <c:v>6.9267784992185035</c:v>
                </c:pt>
                <c:pt idx="7">
                  <c:v>8.0695952257853</c:v>
                </c:pt>
                <c:pt idx="8">
                  <c:v>9.206808141128194</c:v>
                </c:pt>
                <c:pt idx="9">
                  <c:v>10.337587494725131</c:v>
                </c:pt>
                <c:pt idx="10">
                  <c:v>11.461120470712272</c:v>
                </c:pt>
                <c:pt idx="11">
                  <c:v>12.576615280774107</c:v>
                </c:pt>
                <c:pt idx="12">
                  <c:v>13.683305776191563</c:v>
                </c:pt>
                <c:pt idx="13">
                  <c:v>14.780456550884079</c:v>
                </c:pt>
                <c:pt idx="14">
                  <c:v>15.867368484988265</c:v>
                </c:pt>
                <c:pt idx="15">
                  <c:v>16.943384657382847</c:v>
                </c:pt>
                <c:pt idx="16">
                  <c:v>18.007896536354473</c:v>
                </c:pt>
                <c:pt idx="17">
                  <c:v>19.060350340994532</c:v>
                </c:pt>
                <c:pt idx="18">
                  <c:v>20.100253452521116</c:v>
                </c:pt>
                <c:pt idx="19">
                  <c:v>21.12718074500845</c:v>
                </c:pt>
                <c:pt idx="20">
                  <c:v>22.14078069930964</c:v>
                </c:pt>
                <c:pt idx="21">
                  <c:v>23.140781162448324</c:v>
                </c:pt>
                <c:pt idx="22">
                  <c:v>24.154380206058573</c:v>
                </c:pt>
                <c:pt idx="23">
                  <c:v>25.181306608988933</c:v>
                </c:pt>
                <c:pt idx="24">
                  <c:v>26.22120885726573</c:v>
                </c:pt>
                <c:pt idx="25">
                  <c:v>27.27366182973369</c:v>
                </c:pt>
                <c:pt idx="26">
                  <c:v>28.338172911959404</c:v>
                </c:pt>
                <c:pt idx="27">
                  <c:v>29.414188326950732</c:v>
                </c:pt>
                <c:pt idx="28">
                  <c:v>30.50109954647782</c:v>
                </c:pt>
                <c:pt idx="29">
                  <c:v>31.598249652477513</c:v>
                </c:pt>
                <c:pt idx="30">
                  <c:v>32.70493952773449</c:v>
                </c:pt>
                <c:pt idx="31">
                  <c:v>33.820433768428266</c:v>
                </c:pt>
                <c:pt idx="32">
                  <c:v>34.94396622773946</c:v>
                </c:pt>
                <c:pt idx="33">
                  <c:v>36.07474511892355</c:v>
                </c:pt>
                <c:pt idx="34">
                  <c:v>37.211957627393396</c:v>
                </c:pt>
                <c:pt idx="35">
                  <c:v>38.35477400364485</c:v>
                </c:pt>
                <c:pt idx="36">
                  <c:v>39.50235113152283</c:v>
                </c:pt>
                <c:pt idx="37">
                  <c:v>40.65383558856403</c:v>
                </c:pt>
                <c:pt idx="38">
                  <c:v>41.80836623620035</c:v>
                </c:pt>
                <c:pt idx="39">
                  <c:v>42.96507639674879</c:v>
                </c:pt>
                <c:pt idx="40">
                  <c:v>44.123095690708496</c:v>
                </c:pt>
                <c:pt idx="41">
                  <c:v>45.28155162138651</c:v>
                </c:pt>
              </c:numCache>
            </c:numRef>
          </c:yVal>
          <c:smooth val="0"/>
        </c:ser>
        <c:ser>
          <c:idx val="1"/>
          <c:order val="1"/>
          <c:tx>
            <c:v>VMC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Sheet1!$G$14:$G$55</c:f>
              <c:numCache>
                <c:ptCount val="42"/>
                <c:pt idx="0">
                  <c:v>0</c:v>
                </c:pt>
                <c:pt idx="1">
                  <c:v>-0.9848077530122349</c:v>
                </c:pt>
                <c:pt idx="2">
                  <c:v>-1.969708787546414</c:v>
                </c:pt>
                <c:pt idx="3">
                  <c:v>-2.9548873933172115</c:v>
                </c:pt>
                <c:pt idx="4">
                  <c:v>-3.9405210754695292</c:v>
                </c:pt>
                <c:pt idx="5">
                  <c:v>-4.926776211787165</c:v>
                </c:pt>
                <c:pt idx="6">
                  <c:v>-5.913803976259826</c:v>
                </c:pt>
                <c:pt idx="7">
                  <c:v>-6.90173662739423</c:v>
                </c:pt>
                <c:pt idx="8">
                  <c:v>-7.890684251612958</c:v>
                </c:pt>
                <c:pt idx="9">
                  <c:v>-8.880732041921252</c:v>
                </c:pt>
                <c:pt idx="10">
                  <c:v>-9.871938179886003</c:v>
                </c:pt>
                <c:pt idx="11">
                  <c:v>-10.864332375059535</c:v>
                </c:pt>
                <c:pt idx="12">
                  <c:v>-11.8579151005438</c:v>
                </c:pt>
                <c:pt idx="13">
                  <c:v>-12.852657546734504</c:v>
                </c:pt>
                <c:pt idx="14">
                  <c:v>-13.848502297771649</c:v>
                </c:pt>
                <c:pt idx="15">
                  <c:v>-14.845364717266914</c:v>
                </c:pt>
                <c:pt idx="16">
                  <c:v>-15.843135011936404</c:v>
                </c:pt>
                <c:pt idx="17">
                  <c:v>-16.84168092432766</c:v>
                </c:pt>
                <c:pt idx="18">
                  <c:v>-17.840850989394728</c:v>
                </c:pt>
                <c:pt idx="19">
                  <c:v>-18.840478274741688</c:v>
                </c:pt>
                <c:pt idx="20">
                  <c:v>-19.840384511394387</c:v>
                </c:pt>
                <c:pt idx="21">
                  <c:v>-20.84038451139428</c:v>
                </c:pt>
                <c:pt idx="22">
                  <c:v>-19.840478262096926</c:v>
                </c:pt>
                <c:pt idx="23">
                  <c:v>-18.84085095177433</c:v>
                </c:pt>
                <c:pt idx="24">
                  <c:v>-17.841680850020044</c:v>
                </c:pt>
                <c:pt idx="25">
                  <c:v>-16.843134890139424</c:v>
                </c:pt>
                <c:pt idx="26">
                  <c:v>-15.84536453835492</c:v>
                </c:pt>
                <c:pt idx="27">
                  <c:v>-14.848502053532856</c:v>
                </c:pt>
                <c:pt idx="28">
                  <c:v>-13.852657230572827</c:v>
                </c:pt>
                <c:pt idx="29">
                  <c:v>-12.857914707640203</c:v>
                </c:pt>
                <c:pt idx="30">
                  <c:v>-11.864331902489026</c:v>
                </c:pt>
                <c:pt idx="31">
                  <c:v>-10.871937626687563</c:v>
                </c:pt>
                <c:pt idx="32">
                  <c:v>-9.880731409119178</c:v>
                </c:pt>
                <c:pt idx="33">
                  <c:v>-8.890683542189324</c:v>
                </c:pt>
                <c:pt idx="34">
                  <c:v>-7.901735846213367</c:v>
                </c:pt>
                <c:pt idx="35">
                  <c:v>-6.913803129946891</c:v>
                </c:pt>
                <c:pt idx="36">
                  <c:v>-5.926775308563945</c:v>
                </c:pt>
                <c:pt idx="37">
                  <c:v>-4.940520124951629</c:v>
                </c:pt>
                <c:pt idx="38">
                  <c:v>-3.9548864062776543</c:v>
                </c:pt>
                <c:pt idx="39">
                  <c:v>-2.9697077756514427</c:v>
                </c:pt>
                <c:pt idx="40">
                  <c:v>-1.984806728535708</c:v>
                </c:pt>
                <c:pt idx="41">
                  <c:v>-0.9999989755232598</c:v>
                </c:pt>
              </c:numCache>
            </c:numRef>
          </c:xVal>
          <c:yVal>
            <c:numRef>
              <c:f>Sheet1!$H$14:$H$55</c:f>
              <c:numCache>
                <c:ptCount val="42"/>
                <c:pt idx="0">
                  <c:v>0</c:v>
                </c:pt>
                <c:pt idx="1">
                  <c:v>1.173648177666779</c:v>
                </c:pt>
                <c:pt idx="2">
                  <c:v>2.346766496089479</c:v>
                </c:pt>
                <c:pt idx="3">
                  <c:v>3.518298168766882</c:v>
                </c:pt>
                <c:pt idx="4">
                  <c:v>4.687195310858939</c:v>
                </c:pt>
                <c:pt idx="5">
                  <c:v>5.852424866589994</c:v>
                </c:pt>
                <c:pt idx="6">
                  <c:v>7.012974522958677</c:v>
                </c:pt>
                <c:pt idx="7">
                  <c:v>8.167858598391067</c:v>
                </c:pt>
                <c:pt idx="8">
                  <c:v>9.316123889515234</c:v>
                </c:pt>
                <c:pt idx="9">
                  <c:v>10.456855452803877</c:v>
                </c:pt>
                <c:pt idx="10">
                  <c:v>11.589182290826267</c:v>
                </c:pt>
                <c:pt idx="11">
                  <c:v>12.71228290571457</c:v>
                </c:pt>
                <c:pt idx="12">
                  <c:v>13.825390675647762</c:v>
                </c:pt>
                <c:pt idx="13">
                  <c:v>14.927799004149575</c:v>
                </c:pt>
                <c:pt idx="14">
                  <c:v>16.018866187216616</c:v>
                </c:pt>
                <c:pt idx="15">
                  <c:v>17.098019940115933</c:v>
                </c:pt>
                <c:pt idx="16">
                  <c:v>18.16476152441807</c:v>
                </c:pt>
                <c:pt idx="17">
                  <c:v>19.218669416666867</c:v>
                </c:pt>
                <c:pt idx="18">
                  <c:v>20.259402463126385</c:v>
                </c:pt>
                <c:pt idx="19">
                  <c:v>21.286702470266754</c:v>
                </c:pt>
                <c:pt idx="20">
                  <c:v>22.300396187915247</c:v>
                </c:pt>
                <c:pt idx="21">
                  <c:v>23.300396651054037</c:v>
                </c:pt>
                <c:pt idx="22">
                  <c:v>24.31408944536693</c:v>
                </c:pt>
                <c:pt idx="23">
                  <c:v>25.34138853797469</c:v>
                </c:pt>
                <c:pt idx="24">
                  <c:v>26.382120684497202</c:v>
                </c:pt>
                <c:pt idx="25">
                  <c:v>27.436027697084544</c:v>
                </c:pt>
                <c:pt idx="26">
                  <c:v>28.502768427525755</c:v>
                </c:pt>
                <c:pt idx="27">
                  <c:v>29.58192135769502</c:v>
                </c:pt>
                <c:pt idx="28">
                  <c:v>30.67298775426208</c:v>
                </c:pt>
                <c:pt idx="29">
                  <c:v>31.77539533732915</c:v>
                </c:pt>
                <c:pt idx="30">
                  <c:v>32.88850240743495</c:v>
                </c:pt>
                <c:pt idx="31">
                  <c:v>34.01160237232727</c:v>
                </c:pt>
                <c:pt idx="32">
                  <c:v>35.14392861407008</c:v>
                </c:pt>
                <c:pt idx="33">
                  <c:v>36.284659638324314</c:v>
                </c:pt>
                <c:pt idx="34">
                  <c:v>37.4329244508182</c:v>
                </c:pt>
                <c:pt idx="35">
                  <c:v>38.587808110803174</c:v>
                </c:pt>
                <c:pt idx="36">
                  <c:v>39.74835741729821</c:v>
                </c:pt>
                <c:pt idx="37">
                  <c:v>40.91358669072709</c:v>
                </c:pt>
                <c:pt idx="38">
                  <c:v>42.082483619689434</c:v>
                </c:pt>
                <c:pt idx="39">
                  <c:v>43.25401514961167</c:v>
                </c:pt>
                <c:pt idx="40">
                  <c:v>44.42713339645564</c:v>
                </c:pt>
                <c:pt idx="41">
                  <c:v>45.60078157412121</c:v>
                </c:pt>
              </c:numCache>
            </c:numRef>
          </c:yVal>
          <c:smooth val="0"/>
        </c:ser>
        <c:ser>
          <c:idx val="2"/>
          <c:order val="2"/>
          <c:tx>
            <c:v>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Sheet1!$H$7:$H$9</c:f>
              <c:numCache>
                <c:ptCount val="3"/>
                <c:pt idx="0">
                  <c:v>0</c:v>
                </c:pt>
                <c:pt idx="1">
                  <c:v>-20</c:v>
                </c:pt>
                <c:pt idx="2">
                  <c:v>12</c:v>
                </c:pt>
              </c:numCache>
            </c:numRef>
          </c:xVal>
          <c:yVal>
            <c:numRef>
              <c:f>Sheet1!$I$7:$I$9</c:f>
              <c:numCache>
                <c:ptCount val="3"/>
                <c:pt idx="0">
                  <c:v>45</c:v>
                </c:pt>
                <c:pt idx="1">
                  <c:v>30</c:v>
                </c:pt>
                <c:pt idx="2">
                  <c:v>40</c:v>
                </c:pt>
              </c:numCache>
            </c:numRef>
          </c:yVal>
          <c:smooth val="0"/>
        </c:ser>
        <c:ser>
          <c:idx val="3"/>
          <c:order val="3"/>
          <c:tx>
            <c:v>Wrong Tack (VMG)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Sheet1!$J$14:$J$55</c:f>
              <c:numCache>
                <c:ptCount val="42"/>
                <c:pt idx="0">
                  <c:v>0</c:v>
                </c:pt>
                <c:pt idx="1">
                  <c:v>1.1584559306790139</c:v>
                </c:pt>
                <c:pt idx="2">
                  <c:v>2.316475283635893</c:v>
                </c:pt>
                <c:pt idx="3">
                  <c:v>3.4731855620840935</c:v>
                </c:pt>
                <c:pt idx="4">
                  <c:v>4.627716386328467</c:v>
                </c:pt>
                <c:pt idx="5">
                  <c:v>5.779201078377158</c:v>
                </c:pt>
                <c:pt idx="6">
                  <c:v>6.926778499218502</c:v>
                </c:pt>
                <c:pt idx="7">
                  <c:v>8.069595225785298</c:v>
                </c:pt>
                <c:pt idx="8">
                  <c:v>9.206808141128192</c:v>
                </c:pt>
                <c:pt idx="9">
                  <c:v>10.33758749472513</c:v>
                </c:pt>
                <c:pt idx="10">
                  <c:v>11.46112047071227</c:v>
                </c:pt>
                <c:pt idx="11">
                  <c:v>12.576615280774105</c:v>
                </c:pt>
                <c:pt idx="12">
                  <c:v>13.683305776191562</c:v>
                </c:pt>
                <c:pt idx="13">
                  <c:v>14.780456550884077</c:v>
                </c:pt>
                <c:pt idx="14">
                  <c:v>15.867368484988264</c:v>
                </c:pt>
                <c:pt idx="15">
                  <c:v>16.943384657382847</c:v>
                </c:pt>
                <c:pt idx="16">
                  <c:v>18.007896536354473</c:v>
                </c:pt>
                <c:pt idx="17">
                  <c:v>19.060350340994532</c:v>
                </c:pt>
                <c:pt idx="18">
                  <c:v>20.100253452521116</c:v>
                </c:pt>
                <c:pt idx="19">
                  <c:v>21.12718074500845</c:v>
                </c:pt>
                <c:pt idx="20">
                  <c:v>22.14078069930964</c:v>
                </c:pt>
                <c:pt idx="21">
                  <c:v>23.140781162448324</c:v>
                </c:pt>
                <c:pt idx="22">
                  <c:v>22.127182118838075</c:v>
                </c:pt>
                <c:pt idx="23">
                  <c:v>21.100255715907714</c:v>
                </c:pt>
                <c:pt idx="24">
                  <c:v>20.060353467630918</c:v>
                </c:pt>
                <c:pt idx="25">
                  <c:v>19.007900495162957</c:v>
                </c:pt>
                <c:pt idx="26">
                  <c:v>17.943389412937243</c:v>
                </c:pt>
                <c:pt idx="27">
                  <c:v>16.867373997945915</c:v>
                </c:pt>
                <c:pt idx="28">
                  <c:v>15.780462778418824</c:v>
                </c:pt>
                <c:pt idx="29">
                  <c:v>14.683312672419131</c:v>
                </c:pt>
                <c:pt idx="30">
                  <c:v>13.576622797162155</c:v>
                </c:pt>
                <c:pt idx="31">
                  <c:v>12.461128556468374</c:v>
                </c:pt>
                <c:pt idx="32">
                  <c:v>11.337596097157181</c:v>
                </c:pt>
                <c:pt idx="33">
                  <c:v>10.206817205973092</c:v>
                </c:pt>
                <c:pt idx="34">
                  <c:v>9.06960469750325</c:v>
                </c:pt>
                <c:pt idx="35">
                  <c:v>7.926788321251797</c:v>
                </c:pt>
                <c:pt idx="36">
                  <c:v>6.779211193373818</c:v>
                </c:pt>
                <c:pt idx="37">
                  <c:v>5.627726736332621</c:v>
                </c:pt>
                <c:pt idx="38">
                  <c:v>4.473196088696297</c:v>
                </c:pt>
                <c:pt idx="39">
                  <c:v>3.316485928147852</c:v>
                </c:pt>
                <c:pt idx="40">
                  <c:v>2.1584666341881493</c:v>
                </c:pt>
                <c:pt idx="41">
                  <c:v>1.0000107035101324</c:v>
                </c:pt>
              </c:numCache>
            </c:numRef>
          </c:xVal>
          <c:yVal>
            <c:numRef>
              <c:f>Sheet1!$K$14:$K$55</c:f>
              <c:numCache>
                <c:ptCount val="42"/>
                <c:pt idx="0">
                  <c:v>0</c:v>
                </c:pt>
                <c:pt idx="1">
                  <c:v>0.8111595753454558</c:v>
                </c:pt>
                <c:pt idx="2">
                  <c:v>1.6229422914569351</c:v>
                </c:pt>
                <c:pt idx="3">
                  <c:v>2.4365892245503296</c:v>
                </c:pt>
                <c:pt idx="4">
                  <c:v>3.25332576461059</c:v>
                </c:pt>
                <c:pt idx="5">
                  <c:v>4.0743513451971705</c:v>
                </c:pt>
                <c:pt idx="6">
                  <c:v>4.900829453301148</c:v>
                </c:pt>
                <c:pt idx="7">
                  <c:v>5.7338780290031615</c:v>
                </c:pt>
                <c:pt idx="8">
                  <c:v>6.5745603620977215</c:v>
                </c:pt>
                <c:pt idx="9">
                  <c:v>7.423876589117372</c:v>
                </c:pt>
                <c:pt idx="10">
                  <c:v>8.282755889059732</c:v>
                </c:pt>
                <c:pt idx="11">
                  <c:v>9.152049469344961</c:v>
                </c:pt>
                <c:pt idx="12">
                  <c:v>10.032524424896033</c:v>
                </c:pt>
                <c:pt idx="13">
                  <c:v>10.924858542584925</c:v>
                </c:pt>
                <c:pt idx="14">
                  <c:v>11.829636110555029</c:v>
                </c:pt>
                <c:pt idx="15">
                  <c:v>12.747344777150978</c:v>
                </c:pt>
                <c:pt idx="16">
                  <c:v>13.678373487518334</c:v>
                </c:pt>
                <c:pt idx="17">
                  <c:v>14.623011507660793</c:v>
                </c:pt>
                <c:pt idx="18">
                  <c:v>15.581448526268343</c:v>
                </c:pt>
                <c:pt idx="19">
                  <c:v>16.553775804474935</c:v>
                </c:pt>
                <c:pt idx="20">
                  <c:v>17.53998832347914</c:v>
                </c:pt>
                <c:pt idx="21">
                  <c:v>18.539987860340243</c:v>
                </c:pt>
                <c:pt idx="22">
                  <c:v>19.526201315324705</c:v>
                </c:pt>
                <c:pt idx="23">
                  <c:v>20.49852953303954</c:v>
                </c:pt>
                <c:pt idx="24">
                  <c:v>21.456967488271314</c:v>
                </c:pt>
                <c:pt idx="25">
                  <c:v>22.40160643556459</c:v>
                </c:pt>
                <c:pt idx="26">
                  <c:v>23.332636056907887</c:v>
                </c:pt>
                <c:pt idx="27">
                  <c:v>24.25034561156069</c:v>
                </c:pt>
                <c:pt idx="28">
                  <c:v>25.155124037953655</c:v>
                </c:pt>
                <c:pt idx="29">
                  <c:v>26.047458977819208</c:v>
                </c:pt>
                <c:pt idx="30">
                  <c:v>26.927934712864587</c:v>
                </c:pt>
                <c:pt idx="31">
                  <c:v>27.79722902377373</c:v>
                </c:pt>
                <c:pt idx="32">
                  <c:v>28.656108999599308</c:v>
                </c:pt>
                <c:pt idx="33">
                  <c:v>29.505425842274924</c:v>
                </c:pt>
                <c:pt idx="34">
                  <c:v>30.346108725756995</c:v>
                </c:pt>
                <c:pt idx="35">
                  <c:v>31.179157782038494</c:v>
                </c:pt>
                <c:pt idx="36">
                  <c:v>32.005636296926404</c:v>
                </c:pt>
                <c:pt idx="37">
                  <c:v>32.82666220710984</c:v>
                </c:pt>
                <c:pt idx="38">
                  <c:v>33.64339899682147</c:v>
                </c:pt>
                <c:pt idx="39">
                  <c:v>34.45704609752545</c:v>
                </c:pt>
                <c:pt idx="40">
                  <c:v>35.26882889779721</c:v>
                </c:pt>
                <c:pt idx="41">
                  <c:v>36.07998847314409</c:v>
                </c:pt>
              </c:numCache>
            </c:numRef>
          </c:yVal>
          <c:smooth val="0"/>
        </c:ser>
        <c:axId val="10998573"/>
        <c:axId val="31878294"/>
      </c:scatterChart>
      <c:valAx>
        <c:axId val="10998573"/>
        <c:scaling>
          <c:orientation val="minMax"/>
          <c:max val="30"/>
          <c:min val="-30"/>
        </c:scaling>
        <c:axPos val="b"/>
        <c:delete val="0"/>
        <c:numFmt formatCode="0" sourceLinked="0"/>
        <c:majorTickMark val="out"/>
        <c:minorTickMark val="none"/>
        <c:tickLblPos val="nextTo"/>
        <c:crossAx val="31878294"/>
        <c:crosses val="autoZero"/>
        <c:crossBetween val="midCat"/>
        <c:dispUnits/>
        <c:majorUnit val="10"/>
        <c:minorUnit val="1"/>
      </c:valAx>
      <c:valAx>
        <c:axId val="31878294"/>
        <c:scaling>
          <c:orientation val="minMax"/>
          <c:max val="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998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Sheet2!$B$5:$B$23</c:f>
              <c:numCache>
                <c:ptCount val="19"/>
                <c:pt idx="0">
                  <c:v>0</c:v>
                </c:pt>
                <c:pt idx="1">
                  <c:v>0.06030737921409161</c:v>
                </c:pt>
                <c:pt idx="2">
                  <c:v>0.23395555688102193</c:v>
                </c:pt>
                <c:pt idx="3">
                  <c:v>0.4999999999999999</c:v>
                </c:pt>
                <c:pt idx="4">
                  <c:v>0.8263518223330695</c:v>
                </c:pt>
                <c:pt idx="5">
                  <c:v>1.1736481776669303</c:v>
                </c:pt>
                <c:pt idx="6">
                  <c:v>1.4999999999999998</c:v>
                </c:pt>
                <c:pt idx="7">
                  <c:v>1.7660444431189777</c:v>
                </c:pt>
                <c:pt idx="8">
                  <c:v>1.9396926207859082</c:v>
                </c:pt>
                <c:pt idx="9">
                  <c:v>2</c:v>
                </c:pt>
                <c:pt idx="10">
                  <c:v>1.9396926207859082</c:v>
                </c:pt>
                <c:pt idx="11">
                  <c:v>1.7660444431189781</c:v>
                </c:pt>
                <c:pt idx="12">
                  <c:v>1.5000000000000002</c:v>
                </c:pt>
                <c:pt idx="13">
                  <c:v>1.1736481776669303</c:v>
                </c:pt>
                <c:pt idx="14">
                  <c:v>0.82635182233307</c:v>
                </c:pt>
                <c:pt idx="15">
                  <c:v>0.4999999999999999</c:v>
                </c:pt>
                <c:pt idx="16">
                  <c:v>0.23395555688102215</c:v>
                </c:pt>
                <c:pt idx="17">
                  <c:v>0.060307379214091565</c:v>
                </c:pt>
                <c:pt idx="18">
                  <c:v>3.001977473129958E-32</c:v>
                </c:pt>
              </c:numCache>
            </c:numRef>
          </c:xVal>
          <c:yVal>
            <c:numRef>
              <c:f>Sheet2!$C$5:$C$23</c:f>
              <c:numCache>
                <c:ptCount val="19"/>
                <c:pt idx="0">
                  <c:v>0</c:v>
                </c:pt>
                <c:pt idx="1">
                  <c:v>0.34202014332566866</c:v>
                </c:pt>
                <c:pt idx="2">
                  <c:v>0.6427876096865394</c:v>
                </c:pt>
                <c:pt idx="3">
                  <c:v>0.8660254037844386</c:v>
                </c:pt>
                <c:pt idx="4">
                  <c:v>0.9848077530122079</c:v>
                </c:pt>
                <c:pt idx="5">
                  <c:v>0.9848077530122081</c:v>
                </c:pt>
                <c:pt idx="6">
                  <c:v>0.8660254037844388</c:v>
                </c:pt>
                <c:pt idx="7">
                  <c:v>0.6427876096865395</c:v>
                </c:pt>
                <c:pt idx="8">
                  <c:v>0.3420201433256688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-0.6427876096865394</c:v>
                </c:pt>
                <c:pt idx="12">
                  <c:v>-0.8660254037844384</c:v>
                </c:pt>
                <c:pt idx="13">
                  <c:v>-0.9848077530122081</c:v>
                </c:pt>
                <c:pt idx="14">
                  <c:v>-0.9848077530122081</c:v>
                </c:pt>
                <c:pt idx="15">
                  <c:v>-0.8660254037844386</c:v>
                </c:pt>
                <c:pt idx="16">
                  <c:v>-0.6427876096865396</c:v>
                </c:pt>
                <c:pt idx="17">
                  <c:v>-0.3420201433256686</c:v>
                </c:pt>
                <c:pt idx="18">
                  <c:v>-2.45029690981724E-16</c:v>
                </c:pt>
              </c:numCache>
            </c:numRef>
          </c:yVal>
          <c:smooth val="1"/>
        </c:ser>
        <c:axId val="18469191"/>
        <c:axId val="32004992"/>
      </c:scatterChart>
      <c:val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4992"/>
        <c:crosses val="autoZero"/>
        <c:crossBetween val="midCat"/>
        <c:dispUnits/>
      </c:valAx>
      <c:valAx>
        <c:axId val="3200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10</xdr:row>
      <xdr:rowOff>9525</xdr:rowOff>
    </xdr:from>
    <xdr:to>
      <xdr:col>24</xdr:col>
      <xdr:colOff>561975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7048500" y="1666875"/>
        <a:ext cx="83534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10</xdr:col>
      <xdr:colOff>581025</xdr:colOff>
      <xdr:row>9</xdr:row>
      <xdr:rowOff>0</xdr:rowOff>
    </xdr:to>
    <xdr:graphicFrame>
      <xdr:nvGraphicFramePr>
        <xdr:cNvPr id="2" name="Chart 3"/>
        <xdr:cNvGraphicFramePr/>
      </xdr:nvGraphicFramePr>
      <xdr:xfrm>
        <a:off x="5715000" y="219075"/>
        <a:ext cx="1171575" cy="127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M8" sqref="M8"/>
    </sheetView>
  </sheetViews>
  <sheetFormatPr defaultColWidth="9.140625" defaultRowHeight="12.75"/>
  <cols>
    <col min="1" max="1" width="12.28125" style="7" customWidth="1"/>
    <col min="3" max="3" width="9.140625" style="3" customWidth="1"/>
    <col min="4" max="5" width="9.140625" style="2" customWidth="1"/>
    <col min="6" max="6" width="9.140625" style="3" customWidth="1"/>
    <col min="7" max="8" width="9.140625" style="2" customWidth="1"/>
  </cols>
  <sheetData>
    <row r="1" ht="15.75">
      <c r="A1" s="10" t="s">
        <v>18</v>
      </c>
    </row>
    <row r="2" spans="1:8" ht="12.75">
      <c r="A2" s="7" t="s">
        <v>14</v>
      </c>
      <c r="H2" t="s">
        <v>12</v>
      </c>
    </row>
    <row r="3" spans="1:8" ht="12.75">
      <c r="A3" s="7" t="s">
        <v>15</v>
      </c>
      <c r="H3" t="s">
        <v>13</v>
      </c>
    </row>
    <row r="4" ht="12.75">
      <c r="A4" s="7" t="s">
        <v>17</v>
      </c>
    </row>
    <row r="5" ht="12.75">
      <c r="H5" t="s">
        <v>16</v>
      </c>
    </row>
    <row r="6" spans="1:9" ht="12.75">
      <c r="A6" s="6" t="s">
        <v>7</v>
      </c>
      <c r="H6" t="s">
        <v>4</v>
      </c>
      <c r="I6" t="s">
        <v>5</v>
      </c>
    </row>
    <row r="7" spans="1:9" ht="12.75">
      <c r="A7" s="6" t="s">
        <v>8</v>
      </c>
      <c r="B7" s="8">
        <v>10</v>
      </c>
      <c r="H7" s="11">
        <v>0</v>
      </c>
      <c r="I7" s="11">
        <v>45</v>
      </c>
    </row>
    <row r="8" spans="1:9" ht="12.75">
      <c r="A8" s="6" t="s">
        <v>9</v>
      </c>
      <c r="B8" s="8">
        <v>80</v>
      </c>
      <c r="H8" s="11">
        <v>-20</v>
      </c>
      <c r="I8" s="11">
        <v>30</v>
      </c>
    </row>
    <row r="9" spans="8:9" ht="12.75">
      <c r="H9" s="11">
        <v>12</v>
      </c>
      <c r="I9" s="11">
        <v>40</v>
      </c>
    </row>
    <row r="10" ht="12.75">
      <c r="H10"/>
    </row>
    <row r="11" spans="3:11" ht="12.75">
      <c r="C11" s="4" t="s">
        <v>3</v>
      </c>
      <c r="D11" s="9">
        <v>0</v>
      </c>
      <c r="F11" s="4" t="s">
        <v>3</v>
      </c>
      <c r="G11" s="9">
        <v>0</v>
      </c>
      <c r="I11" s="4" t="s">
        <v>3</v>
      </c>
      <c r="J11" s="9">
        <v>0</v>
      </c>
      <c r="K11" s="2"/>
    </row>
    <row r="12" spans="3:11" ht="12.75">
      <c r="C12" s="4" t="s">
        <v>1</v>
      </c>
      <c r="F12" s="4" t="s">
        <v>2</v>
      </c>
      <c r="I12" s="4" t="s">
        <v>19</v>
      </c>
      <c r="J12" s="2"/>
      <c r="K12" s="2"/>
    </row>
    <row r="13" spans="1:11" ht="12.75">
      <c r="A13" s="6" t="s">
        <v>0</v>
      </c>
      <c r="B13" s="1" t="s">
        <v>6</v>
      </c>
      <c r="C13" s="4" t="s">
        <v>10</v>
      </c>
      <c r="D13" s="5" t="s">
        <v>4</v>
      </c>
      <c r="E13" s="5" t="s">
        <v>5</v>
      </c>
      <c r="F13" s="4" t="s">
        <v>10</v>
      </c>
      <c r="G13" s="5" t="s">
        <v>4</v>
      </c>
      <c r="H13" s="5" t="s">
        <v>5</v>
      </c>
      <c r="I13" s="4" t="s">
        <v>10</v>
      </c>
      <c r="J13" s="5" t="s">
        <v>4</v>
      </c>
      <c r="K13" s="5" t="s">
        <v>5</v>
      </c>
    </row>
    <row r="14" spans="1:11" ht="12.75">
      <c r="A14" s="7">
        <v>0</v>
      </c>
      <c r="B14" s="2">
        <f>+$B$7*SIN(((A14)/$B$8)*2*3.14159+3.14159/2)</f>
        <v>9.999999999991198</v>
      </c>
      <c r="C14" s="3">
        <v>45</v>
      </c>
      <c r="D14" s="2">
        <v>0</v>
      </c>
      <c r="E14" s="2">
        <v>0</v>
      </c>
      <c r="F14" s="3">
        <f>SIGN(B14-$G$11)*MAX((B14-$G$11)/2+45,(-B14+$G$11)/2+45)</f>
        <v>49.9999999999956</v>
      </c>
      <c r="G14" s="2">
        <v>0</v>
      </c>
      <c r="H14" s="2">
        <v>0</v>
      </c>
      <c r="I14" s="3">
        <f>-C14</f>
        <v>-45</v>
      </c>
      <c r="J14" s="2">
        <v>0</v>
      </c>
      <c r="K14" s="2">
        <v>0</v>
      </c>
    </row>
    <row r="15" spans="1:11" ht="12.75">
      <c r="A15" s="7">
        <f>+A14+1</f>
        <v>1</v>
      </c>
      <c r="B15" s="2">
        <f aca="true" t="shared" si="0" ref="B15:B55">+$B$7*SIN(((A15)/$B$8)*2*3.14159+3.14159/2)</f>
        <v>9.969174430362447</v>
      </c>
      <c r="C15" s="3">
        <f>+SIGN(B15-$D$11)*45</f>
        <v>45</v>
      </c>
      <c r="D15" s="2">
        <f>D14+SIN(RADIANS(B14-C14))*2^0.5</f>
        <v>-0.8111595753454558</v>
      </c>
      <c r="E15" s="2">
        <f>E14+COS(RADIANS(B14-C14))*2^0.5</f>
        <v>1.1584559306790139</v>
      </c>
      <c r="F15" s="3">
        <f aca="true" t="shared" si="1" ref="F15:F55">SIGN(B15-$G$11)*MAX((B15-$G$11)/2+45,(-B15+$G$11)/2+45)</f>
        <v>49.98458721518122</v>
      </c>
      <c r="G15" s="2">
        <f>G14+SIN(RADIANS(B14-F14))*2*SIN(RADIANS(ABS(F14)))</f>
        <v>-0.9848077530122349</v>
      </c>
      <c r="H15" s="2">
        <f>H14+COS(RADIANS(B14-F14))*2*SIN(RADIANS(ABS(F14)))</f>
        <v>1.173648177666779</v>
      </c>
      <c r="I15" s="3">
        <f aca="true" t="shared" si="2" ref="I15:I55">-C15</f>
        <v>-45</v>
      </c>
      <c r="J15" s="2">
        <f>J14+SIN(RADIANS(B14-I14))*2^0.5</f>
        <v>1.1584559306790139</v>
      </c>
      <c r="K15" s="2">
        <f>K14+COS(RADIANS(B14-I14))*2^0.5</f>
        <v>0.8111595753454558</v>
      </c>
    </row>
    <row r="16" spans="1:11" ht="12.75">
      <c r="A16" s="7">
        <f>+A15+1</f>
        <v>2</v>
      </c>
      <c r="B16" s="2">
        <f t="shared" si="0"/>
        <v>9.876885689061806</v>
      </c>
      <c r="C16" s="3">
        <f aca="true" t="shared" si="3" ref="C16:C55">+SIGN(B16-$D$11)*45</f>
        <v>45</v>
      </c>
      <c r="D16" s="2">
        <f aca="true" t="shared" si="4" ref="D16:D54">D15+SIN(RADIANS(B15-C15))*2^0.5</f>
        <v>-1.6229422914569351</v>
      </c>
      <c r="E16" s="2">
        <f aca="true" t="shared" si="5" ref="E16:E54">E15+COS(RADIANS(B15-C15))*2^0.5</f>
        <v>2.316475283635893</v>
      </c>
      <c r="F16" s="3">
        <f t="shared" si="1"/>
        <v>49.938442844530904</v>
      </c>
      <c r="G16" s="2">
        <f aca="true" t="shared" si="6" ref="G16:G54">G15+SIN(RADIANS(B15-F15))*2*SIN(RADIANS(ABS(F15)))</f>
        <v>-1.969708787546414</v>
      </c>
      <c r="H16" s="2">
        <f aca="true" t="shared" si="7" ref="H16:H54">H15+COS(RADIANS(B15-F15))*2*SIN(RADIANS(ABS(F15)))</f>
        <v>2.346766496089479</v>
      </c>
      <c r="I16" s="3">
        <f t="shared" si="2"/>
        <v>-45</v>
      </c>
      <c r="J16" s="2">
        <f aca="true" t="shared" si="8" ref="J16:J55">J15+SIN(RADIANS(B15-I15))*2^0.5</f>
        <v>2.316475283635893</v>
      </c>
      <c r="K16" s="2">
        <f aca="true" t="shared" si="9" ref="K16:K55">K15+COS(RADIANS(B15-I15))*2^0.5</f>
        <v>1.6229422914569351</v>
      </c>
    </row>
    <row r="17" spans="1:11" ht="12.75">
      <c r="A17" s="7">
        <f aca="true" t="shared" si="10" ref="A17:A54">+A16+1</f>
        <v>3</v>
      </c>
      <c r="B17" s="2">
        <f t="shared" si="0"/>
        <v>9.723702765907797</v>
      </c>
      <c r="C17" s="3">
        <f t="shared" si="3"/>
        <v>45</v>
      </c>
      <c r="D17" s="2">
        <f t="shared" si="4"/>
        <v>-2.4365892245503296</v>
      </c>
      <c r="E17" s="2">
        <f t="shared" si="5"/>
        <v>3.473185562084094</v>
      </c>
      <c r="F17" s="3">
        <f t="shared" si="1"/>
        <v>49.8618513829539</v>
      </c>
      <c r="G17" s="2">
        <f t="shared" si="6"/>
        <v>-2.9548873933172115</v>
      </c>
      <c r="H17" s="2">
        <f t="shared" si="7"/>
        <v>3.518298168766882</v>
      </c>
      <c r="I17" s="3">
        <f t="shared" si="2"/>
        <v>-45</v>
      </c>
      <c r="J17" s="2">
        <f t="shared" si="8"/>
        <v>3.4731855620840935</v>
      </c>
      <c r="K17" s="2">
        <f t="shared" si="9"/>
        <v>2.4365892245503296</v>
      </c>
    </row>
    <row r="18" spans="1:11" ht="12.75">
      <c r="A18" s="7">
        <f t="shared" si="10"/>
        <v>4</v>
      </c>
      <c r="B18" s="2">
        <f t="shared" si="0"/>
        <v>9.510570082965534</v>
      </c>
      <c r="C18" s="3">
        <f t="shared" si="3"/>
        <v>45</v>
      </c>
      <c r="D18" s="2">
        <f t="shared" si="4"/>
        <v>-3.25332576461059</v>
      </c>
      <c r="E18" s="2">
        <f t="shared" si="5"/>
        <v>4.627716386328468</v>
      </c>
      <c r="F18" s="3">
        <f t="shared" si="1"/>
        <v>49.755285041482765</v>
      </c>
      <c r="G18" s="2">
        <f t="shared" si="6"/>
        <v>-3.9405210754695292</v>
      </c>
      <c r="H18" s="2">
        <f t="shared" si="7"/>
        <v>4.687195310858939</v>
      </c>
      <c r="I18" s="3">
        <f t="shared" si="2"/>
        <v>-45</v>
      </c>
      <c r="J18" s="2">
        <f t="shared" si="8"/>
        <v>4.627716386328467</v>
      </c>
      <c r="K18" s="2">
        <f t="shared" si="9"/>
        <v>3.25332576461059</v>
      </c>
    </row>
    <row r="19" spans="1:11" ht="12.75">
      <c r="A19" s="7">
        <f t="shared" si="10"/>
        <v>5</v>
      </c>
      <c r="B19" s="2">
        <f t="shared" si="0"/>
        <v>9.238801671880474</v>
      </c>
      <c r="C19" s="3">
        <f t="shared" si="3"/>
        <v>45</v>
      </c>
      <c r="D19" s="2">
        <f t="shared" si="4"/>
        <v>-4.0743513451971705</v>
      </c>
      <c r="E19" s="2">
        <f t="shared" si="5"/>
        <v>5.7792010783771595</v>
      </c>
      <c r="F19" s="3">
        <f t="shared" si="1"/>
        <v>49.61940083594024</v>
      </c>
      <c r="G19" s="2">
        <f t="shared" si="6"/>
        <v>-4.926776211787165</v>
      </c>
      <c r="H19" s="2">
        <f t="shared" si="7"/>
        <v>5.852424866589994</v>
      </c>
      <c r="I19" s="3">
        <f t="shared" si="2"/>
        <v>-45</v>
      </c>
      <c r="J19" s="2">
        <f t="shared" si="8"/>
        <v>5.779201078377158</v>
      </c>
      <c r="K19" s="2">
        <f t="shared" si="9"/>
        <v>4.0743513451971705</v>
      </c>
    </row>
    <row r="20" spans="1:11" ht="12.75">
      <c r="A20" s="7">
        <f t="shared" si="10"/>
        <v>6</v>
      </c>
      <c r="B20" s="2">
        <f t="shared" si="0"/>
        <v>8.910073072450041</v>
      </c>
      <c r="C20" s="3">
        <f t="shared" si="3"/>
        <v>45</v>
      </c>
      <c r="D20" s="2">
        <f t="shared" si="4"/>
        <v>-4.900829453301148</v>
      </c>
      <c r="E20" s="2">
        <f t="shared" si="5"/>
        <v>6.9267784992185035</v>
      </c>
      <c r="F20" s="3">
        <f t="shared" si="1"/>
        <v>49.45503653622502</v>
      </c>
      <c r="G20" s="2">
        <f t="shared" si="6"/>
        <v>-5.913803976259826</v>
      </c>
      <c r="H20" s="2">
        <f t="shared" si="7"/>
        <v>7.012974522958677</v>
      </c>
      <c r="I20" s="3">
        <f t="shared" si="2"/>
        <v>-45</v>
      </c>
      <c r="J20" s="2">
        <f t="shared" si="8"/>
        <v>6.926778499218502</v>
      </c>
      <c r="K20" s="2">
        <f t="shared" si="9"/>
        <v>4.900829453301148</v>
      </c>
    </row>
    <row r="21" spans="1:11" ht="12.75">
      <c r="A21" s="7">
        <f t="shared" si="10"/>
        <v>7</v>
      </c>
      <c r="B21" s="2">
        <f t="shared" si="0"/>
        <v>8.52641100238104</v>
      </c>
      <c r="C21" s="3">
        <f t="shared" si="3"/>
        <v>45</v>
      </c>
      <c r="D21" s="2">
        <f t="shared" si="4"/>
        <v>-5.7338780290031615</v>
      </c>
      <c r="E21" s="2">
        <f t="shared" si="5"/>
        <v>8.0695952257853</v>
      </c>
      <c r="F21" s="3">
        <f t="shared" si="1"/>
        <v>49.26320550119052</v>
      </c>
      <c r="G21" s="2">
        <f t="shared" si="6"/>
        <v>-6.90173662739423</v>
      </c>
      <c r="H21" s="2">
        <f t="shared" si="7"/>
        <v>8.167858598391067</v>
      </c>
      <c r="I21" s="3">
        <f t="shared" si="2"/>
        <v>-45</v>
      </c>
      <c r="J21" s="2">
        <f t="shared" si="8"/>
        <v>8.069595225785298</v>
      </c>
      <c r="K21" s="2">
        <f t="shared" si="9"/>
        <v>5.7338780290031615</v>
      </c>
    </row>
    <row r="22" spans="1:11" ht="12.75">
      <c r="A22" s="7">
        <f t="shared" si="10"/>
        <v>8</v>
      </c>
      <c r="B22" s="2">
        <f t="shared" si="0"/>
        <v>8.09018086192214</v>
      </c>
      <c r="C22" s="3">
        <f t="shared" si="3"/>
        <v>45</v>
      </c>
      <c r="D22" s="2">
        <f t="shared" si="4"/>
        <v>-6.5745603620977215</v>
      </c>
      <c r="E22" s="2">
        <f t="shared" si="5"/>
        <v>9.206808141128194</v>
      </c>
      <c r="F22" s="3">
        <f t="shared" si="1"/>
        <v>49.04509043096107</v>
      </c>
      <c r="G22" s="2">
        <f t="shared" si="6"/>
        <v>-7.890684251612958</v>
      </c>
      <c r="H22" s="2">
        <f t="shared" si="7"/>
        <v>9.316123889515234</v>
      </c>
      <c r="I22" s="3">
        <f t="shared" si="2"/>
        <v>-45</v>
      </c>
      <c r="J22" s="2">
        <f t="shared" si="8"/>
        <v>9.206808141128192</v>
      </c>
      <c r="K22" s="2">
        <f t="shared" si="9"/>
        <v>6.5745603620977215</v>
      </c>
    </row>
    <row r="23" spans="1:11" ht="12.75">
      <c r="A23" s="7">
        <f t="shared" si="10"/>
        <v>9</v>
      </c>
      <c r="B23" s="2">
        <f t="shared" si="0"/>
        <v>7.6040721504094035</v>
      </c>
      <c r="C23" s="3">
        <f t="shared" si="3"/>
        <v>45</v>
      </c>
      <c r="D23" s="2">
        <f t="shared" si="4"/>
        <v>-7.423876589117372</v>
      </c>
      <c r="E23" s="2">
        <f t="shared" si="5"/>
        <v>10.337587494725131</v>
      </c>
      <c r="F23" s="3">
        <f t="shared" si="1"/>
        <v>48.802036075204704</v>
      </c>
      <c r="G23" s="2">
        <f t="shared" si="6"/>
        <v>-8.880732041921252</v>
      </c>
      <c r="H23" s="2">
        <f t="shared" si="7"/>
        <v>10.456855452803877</v>
      </c>
      <c r="I23" s="3">
        <f t="shared" si="2"/>
        <v>-45</v>
      </c>
      <c r="J23" s="2">
        <f t="shared" si="8"/>
        <v>10.33758749472513</v>
      </c>
      <c r="K23" s="2">
        <f t="shared" si="9"/>
        <v>7.423876589117372</v>
      </c>
    </row>
    <row r="24" spans="1:11" ht="12.75">
      <c r="A24" s="7">
        <f t="shared" si="10"/>
        <v>10</v>
      </c>
      <c r="B24" s="2">
        <f t="shared" si="0"/>
        <v>7.071081884636503</v>
      </c>
      <c r="C24" s="3">
        <f t="shared" si="3"/>
        <v>45</v>
      </c>
      <c r="D24" s="2">
        <f t="shared" si="4"/>
        <v>-8.282755889059732</v>
      </c>
      <c r="E24" s="2">
        <f t="shared" si="5"/>
        <v>11.461120470712272</v>
      </c>
      <c r="F24" s="3">
        <f t="shared" si="1"/>
        <v>48.53554094231825</v>
      </c>
      <c r="G24" s="2">
        <f t="shared" si="6"/>
        <v>-9.871938179886003</v>
      </c>
      <c r="H24" s="2">
        <f t="shared" si="7"/>
        <v>11.589182290826267</v>
      </c>
      <c r="I24" s="3">
        <f t="shared" si="2"/>
        <v>-45</v>
      </c>
      <c r="J24" s="2">
        <f t="shared" si="8"/>
        <v>11.46112047071227</v>
      </c>
      <c r="K24" s="2">
        <f t="shared" si="9"/>
        <v>8.282755889059732</v>
      </c>
    </row>
    <row r="25" spans="1:11" ht="12.75">
      <c r="A25" s="7">
        <f t="shared" si="10"/>
        <v>11</v>
      </c>
      <c r="B25" s="2">
        <f t="shared" si="0"/>
        <v>6.4944961212808</v>
      </c>
      <c r="C25" s="3">
        <f t="shared" si="3"/>
        <v>45</v>
      </c>
      <c r="D25" s="2">
        <f t="shared" si="4"/>
        <v>-9.152049469344961</v>
      </c>
      <c r="E25" s="2">
        <f t="shared" si="5"/>
        <v>12.576615280774107</v>
      </c>
      <c r="F25" s="3">
        <f t="shared" si="1"/>
        <v>48.2472480606404</v>
      </c>
      <c r="G25" s="2">
        <f t="shared" si="6"/>
        <v>-10.864332375059535</v>
      </c>
      <c r="H25" s="2">
        <f t="shared" si="7"/>
        <v>12.71228290571457</v>
      </c>
      <c r="I25" s="3">
        <f t="shared" si="2"/>
        <v>-45</v>
      </c>
      <c r="J25" s="2">
        <f t="shared" si="8"/>
        <v>12.576615280774105</v>
      </c>
      <c r="K25" s="2">
        <f t="shared" si="9"/>
        <v>9.152049469344961</v>
      </c>
    </row>
    <row r="26" spans="1:11" ht="12.75">
      <c r="A26" s="7">
        <f t="shared" si="10"/>
        <v>12</v>
      </c>
      <c r="B26" s="2">
        <f t="shared" si="0"/>
        <v>5.8778696973054</v>
      </c>
      <c r="C26" s="3">
        <f t="shared" si="3"/>
        <v>45</v>
      </c>
      <c r="D26" s="2">
        <f t="shared" si="4"/>
        <v>-10.032524424896033</v>
      </c>
      <c r="E26" s="2">
        <f t="shared" si="5"/>
        <v>13.683305776191563</v>
      </c>
      <c r="F26" s="3">
        <f t="shared" si="1"/>
        <v>47.9389348486527</v>
      </c>
      <c r="G26" s="2">
        <f t="shared" si="6"/>
        <v>-11.8579151005438</v>
      </c>
      <c r="H26" s="2">
        <f t="shared" si="7"/>
        <v>13.825390675647762</v>
      </c>
      <c r="I26" s="3">
        <f t="shared" si="2"/>
        <v>-45</v>
      </c>
      <c r="J26" s="2">
        <f t="shared" si="8"/>
        <v>13.683305776191562</v>
      </c>
      <c r="K26" s="2">
        <f t="shared" si="9"/>
        <v>10.032524424896033</v>
      </c>
    </row>
    <row r="27" spans="1:11" ht="12.75">
      <c r="A27" s="7">
        <f t="shared" si="10"/>
        <v>13</v>
      </c>
      <c r="B27" s="2">
        <f t="shared" si="0"/>
        <v>5.225004313244179</v>
      </c>
      <c r="C27" s="3">
        <f t="shared" si="3"/>
        <v>45</v>
      </c>
      <c r="D27" s="2">
        <f t="shared" si="4"/>
        <v>-10.924858542584925</v>
      </c>
      <c r="E27" s="2">
        <f t="shared" si="5"/>
        <v>14.780456550884079</v>
      </c>
      <c r="F27" s="3">
        <f t="shared" si="1"/>
        <v>47.61250215662209</v>
      </c>
      <c r="G27" s="2">
        <f t="shared" si="6"/>
        <v>-12.852657546734504</v>
      </c>
      <c r="H27" s="2">
        <f t="shared" si="7"/>
        <v>14.927799004149575</v>
      </c>
      <c r="I27" s="3">
        <f t="shared" si="2"/>
        <v>-45</v>
      </c>
      <c r="J27" s="2">
        <f t="shared" si="8"/>
        <v>14.780456550884077</v>
      </c>
      <c r="K27" s="2">
        <f t="shared" si="9"/>
        <v>10.924858542584925</v>
      </c>
    </row>
    <row r="28" spans="1:11" ht="12.75">
      <c r="A28" s="7">
        <f t="shared" si="10"/>
        <v>14</v>
      </c>
      <c r="B28" s="2">
        <f t="shared" si="0"/>
        <v>4.539925094493377</v>
      </c>
      <c r="C28" s="3">
        <f t="shared" si="3"/>
        <v>45</v>
      </c>
      <c r="D28" s="2">
        <f t="shared" si="4"/>
        <v>-11.829636110555029</v>
      </c>
      <c r="E28" s="2">
        <f t="shared" si="5"/>
        <v>15.867368484988265</v>
      </c>
      <c r="F28" s="3">
        <f t="shared" si="1"/>
        <v>47.26996254724669</v>
      </c>
      <c r="G28" s="2">
        <f t="shared" si="6"/>
        <v>-13.848502297771649</v>
      </c>
      <c r="H28" s="2">
        <f t="shared" si="7"/>
        <v>16.018866187216616</v>
      </c>
      <c r="I28" s="3">
        <f t="shared" si="2"/>
        <v>-45</v>
      </c>
      <c r="J28" s="2">
        <f t="shared" si="8"/>
        <v>15.867368484988264</v>
      </c>
      <c r="K28" s="2">
        <f t="shared" si="9"/>
        <v>11.829636110555029</v>
      </c>
    </row>
    <row r="29" spans="1:11" ht="12.75">
      <c r="A29" s="7">
        <f t="shared" si="10"/>
        <v>15</v>
      </c>
      <c r="B29" s="2">
        <f t="shared" si="0"/>
        <v>3.8268557751169388</v>
      </c>
      <c r="C29" s="3">
        <f t="shared" si="3"/>
        <v>45</v>
      </c>
      <c r="D29" s="2">
        <f t="shared" si="4"/>
        <v>-12.747344777150978</v>
      </c>
      <c r="E29" s="2">
        <f t="shared" si="5"/>
        <v>16.943384657382847</v>
      </c>
      <c r="F29" s="3">
        <f t="shared" si="1"/>
        <v>46.91342788755847</v>
      </c>
      <c r="G29" s="2">
        <f t="shared" si="6"/>
        <v>-14.845364717266914</v>
      </c>
      <c r="H29" s="2">
        <f t="shared" si="7"/>
        <v>17.098019940115933</v>
      </c>
      <c r="I29" s="3">
        <f t="shared" si="2"/>
        <v>-45</v>
      </c>
      <c r="J29" s="2">
        <f t="shared" si="8"/>
        <v>16.943384657382847</v>
      </c>
      <c r="K29" s="2">
        <f t="shared" si="9"/>
        <v>12.747344777150978</v>
      </c>
    </row>
    <row r="30" spans="1:11" ht="12.75">
      <c r="A30" s="7">
        <f t="shared" si="10"/>
        <v>16</v>
      </c>
      <c r="B30" s="2">
        <f t="shared" si="0"/>
        <v>3.090192657165443</v>
      </c>
      <c r="C30" s="3">
        <f t="shared" si="3"/>
        <v>45</v>
      </c>
      <c r="D30" s="2">
        <f t="shared" si="4"/>
        <v>-13.678373487518334</v>
      </c>
      <c r="E30" s="2">
        <f t="shared" si="5"/>
        <v>18.007896536354473</v>
      </c>
      <c r="F30" s="3">
        <f t="shared" si="1"/>
        <v>46.54509632858272</v>
      </c>
      <c r="G30" s="2">
        <f t="shared" si="6"/>
        <v>-15.843135011936404</v>
      </c>
      <c r="H30" s="2">
        <f t="shared" si="7"/>
        <v>18.16476152441807</v>
      </c>
      <c r="I30" s="3">
        <f t="shared" si="2"/>
        <v>-45</v>
      </c>
      <c r="J30" s="2">
        <f t="shared" si="8"/>
        <v>18.007896536354473</v>
      </c>
      <c r="K30" s="2">
        <f t="shared" si="9"/>
        <v>13.678373487518334</v>
      </c>
    </row>
    <row r="31" spans="1:11" ht="12.75">
      <c r="A31" s="7">
        <f t="shared" si="10"/>
        <v>17</v>
      </c>
      <c r="B31" s="2">
        <f t="shared" si="0"/>
        <v>2.3344775060578113</v>
      </c>
      <c r="C31" s="3">
        <f t="shared" si="3"/>
        <v>45</v>
      </c>
      <c r="D31" s="2">
        <f t="shared" si="4"/>
        <v>-14.623011507660793</v>
      </c>
      <c r="E31" s="2">
        <f t="shared" si="5"/>
        <v>19.060350340994532</v>
      </c>
      <c r="F31" s="3">
        <f t="shared" si="1"/>
        <v>46.167238753028904</v>
      </c>
      <c r="G31" s="2">
        <f t="shared" si="6"/>
        <v>-16.84168092432766</v>
      </c>
      <c r="H31" s="2">
        <f t="shared" si="7"/>
        <v>19.218669416666867</v>
      </c>
      <c r="I31" s="3">
        <f t="shared" si="2"/>
        <v>-45</v>
      </c>
      <c r="J31" s="2">
        <f t="shared" si="8"/>
        <v>19.060350340994532</v>
      </c>
      <c r="K31" s="2">
        <f t="shared" si="9"/>
        <v>14.623011507660793</v>
      </c>
    </row>
    <row r="32" spans="1:11" ht="12.75">
      <c r="A32" s="7">
        <f t="shared" si="10"/>
        <v>18</v>
      </c>
      <c r="B32" s="2">
        <f t="shared" si="0"/>
        <v>1.5643695491344847</v>
      </c>
      <c r="C32" s="3">
        <f t="shared" si="3"/>
        <v>45</v>
      </c>
      <c r="D32" s="2">
        <f t="shared" si="4"/>
        <v>-15.581448526268343</v>
      </c>
      <c r="E32" s="2">
        <f t="shared" si="5"/>
        <v>20.100253452521116</v>
      </c>
      <c r="F32" s="3">
        <f t="shared" si="1"/>
        <v>45.78218477456724</v>
      </c>
      <c r="G32" s="2">
        <f t="shared" si="6"/>
        <v>-17.840850989394728</v>
      </c>
      <c r="H32" s="2">
        <f t="shared" si="7"/>
        <v>20.259402463126385</v>
      </c>
      <c r="I32" s="3">
        <f t="shared" si="2"/>
        <v>-45</v>
      </c>
      <c r="J32" s="2">
        <f t="shared" si="8"/>
        <v>20.100253452521116</v>
      </c>
      <c r="K32" s="2">
        <f t="shared" si="9"/>
        <v>15.581448526268343</v>
      </c>
    </row>
    <row r="33" spans="1:11" ht="12.75">
      <c r="A33" s="7">
        <f t="shared" si="10"/>
        <v>19</v>
      </c>
      <c r="B33" s="2">
        <f t="shared" si="0"/>
        <v>0.7846167500200243</v>
      </c>
      <c r="C33" s="3">
        <f t="shared" si="3"/>
        <v>45</v>
      </c>
      <c r="D33" s="2">
        <f t="shared" si="4"/>
        <v>-16.553775804474935</v>
      </c>
      <c r="E33" s="2">
        <f t="shared" si="5"/>
        <v>21.12718074500845</v>
      </c>
      <c r="F33" s="3">
        <f t="shared" si="1"/>
        <v>45.39230837501001</v>
      </c>
      <c r="G33" s="2">
        <f t="shared" si="6"/>
        <v>-18.840478274741688</v>
      </c>
      <c r="H33" s="2">
        <f t="shared" si="7"/>
        <v>21.286702470266754</v>
      </c>
      <c r="I33" s="3">
        <f t="shared" si="2"/>
        <v>-45</v>
      </c>
      <c r="J33" s="2">
        <f t="shared" si="8"/>
        <v>21.12718074500845</v>
      </c>
      <c r="K33" s="2">
        <f t="shared" si="9"/>
        <v>16.553775804474935</v>
      </c>
    </row>
    <row r="34" spans="1:11" ht="12.75">
      <c r="A34" s="7">
        <f t="shared" si="10"/>
        <v>20</v>
      </c>
      <c r="B34" s="2">
        <f t="shared" si="0"/>
        <v>2.6535897933527804E-05</v>
      </c>
      <c r="C34" s="3">
        <f t="shared" si="3"/>
        <v>45</v>
      </c>
      <c r="D34" s="2">
        <f t="shared" si="4"/>
        <v>-17.53998832347914</v>
      </c>
      <c r="E34" s="2">
        <f t="shared" si="5"/>
        <v>22.14078069930964</v>
      </c>
      <c r="F34" s="3">
        <f t="shared" si="1"/>
        <v>45.000013267948965</v>
      </c>
      <c r="G34" s="2">
        <f t="shared" si="6"/>
        <v>-19.840384511394387</v>
      </c>
      <c r="H34" s="2">
        <f t="shared" si="7"/>
        <v>22.300396187915247</v>
      </c>
      <c r="I34" s="3">
        <f t="shared" si="2"/>
        <v>-45</v>
      </c>
      <c r="J34" s="2">
        <f t="shared" si="8"/>
        <v>22.14078069930964</v>
      </c>
      <c r="K34" s="2">
        <f t="shared" si="9"/>
        <v>17.53998832347914</v>
      </c>
    </row>
    <row r="35" spans="1:11" ht="12.75">
      <c r="A35" s="7">
        <f t="shared" si="10"/>
        <v>21</v>
      </c>
      <c r="B35" s="2">
        <f t="shared" si="0"/>
        <v>-0.784563841826516</v>
      </c>
      <c r="C35" s="3">
        <f t="shared" si="3"/>
        <v>-45</v>
      </c>
      <c r="D35" s="2">
        <f t="shared" si="4"/>
        <v>-18.539987860340243</v>
      </c>
      <c r="E35" s="2">
        <f t="shared" si="5"/>
        <v>23.140781162448324</v>
      </c>
      <c r="F35" s="3">
        <f t="shared" si="1"/>
        <v>-45.392281920913256</v>
      </c>
      <c r="G35" s="2">
        <f t="shared" si="6"/>
        <v>-20.84038451139428</v>
      </c>
      <c r="H35" s="2">
        <f t="shared" si="7"/>
        <v>23.300396651054037</v>
      </c>
      <c r="I35" s="3">
        <f t="shared" si="2"/>
        <v>45</v>
      </c>
      <c r="J35" s="2">
        <f t="shared" si="8"/>
        <v>23.140781162448324</v>
      </c>
      <c r="K35" s="2">
        <f t="shared" si="9"/>
        <v>18.539987860340243</v>
      </c>
    </row>
    <row r="36" spans="1:11" ht="12.75">
      <c r="A36" s="7">
        <f t="shared" si="10"/>
        <v>22</v>
      </c>
      <c r="B36" s="2">
        <f t="shared" si="0"/>
        <v>-1.564317130739391</v>
      </c>
      <c r="C36" s="3">
        <f t="shared" si="3"/>
        <v>-45</v>
      </c>
      <c r="D36" s="2">
        <f t="shared" si="4"/>
        <v>-17.55377440535578</v>
      </c>
      <c r="E36" s="2">
        <f t="shared" si="5"/>
        <v>24.154380206058573</v>
      </c>
      <c r="F36" s="3">
        <f t="shared" si="1"/>
        <v>-45.7821585653697</v>
      </c>
      <c r="G36" s="2">
        <f t="shared" si="6"/>
        <v>-19.840478262096926</v>
      </c>
      <c r="H36" s="2">
        <f t="shared" si="7"/>
        <v>24.31408944536693</v>
      </c>
      <c r="I36" s="3">
        <f t="shared" si="2"/>
        <v>45</v>
      </c>
      <c r="J36" s="2">
        <f t="shared" si="8"/>
        <v>22.127182118838075</v>
      </c>
      <c r="K36" s="2">
        <f t="shared" si="9"/>
        <v>19.526201315324705</v>
      </c>
    </row>
    <row r="37" spans="1:11" ht="12.75">
      <c r="A37" s="7">
        <f t="shared" si="10"/>
        <v>23</v>
      </c>
      <c r="B37" s="2">
        <f t="shared" si="0"/>
        <v>-2.3344259006374233</v>
      </c>
      <c r="C37" s="3">
        <f t="shared" si="3"/>
        <v>-45</v>
      </c>
      <c r="D37" s="2">
        <f t="shared" si="4"/>
        <v>-16.581446187640946</v>
      </c>
      <c r="E37" s="2">
        <f t="shared" si="5"/>
        <v>25.181306608988933</v>
      </c>
      <c r="F37" s="3">
        <f t="shared" si="1"/>
        <v>-46.167212950318714</v>
      </c>
      <c r="G37" s="2">
        <f t="shared" si="6"/>
        <v>-18.84085095177433</v>
      </c>
      <c r="H37" s="2">
        <f t="shared" si="7"/>
        <v>25.34138853797469</v>
      </c>
      <c r="I37" s="3">
        <f t="shared" si="2"/>
        <v>45</v>
      </c>
      <c r="J37" s="2">
        <f t="shared" si="8"/>
        <v>21.100255715907714</v>
      </c>
      <c r="K37" s="2">
        <f t="shared" si="9"/>
        <v>20.49852953303954</v>
      </c>
    </row>
    <row r="38" spans="1:11" ht="12.75">
      <c r="A38" s="7">
        <f t="shared" si="10"/>
        <v>24</v>
      </c>
      <c r="B38" s="2">
        <f t="shared" si="0"/>
        <v>-3.0901421828838007</v>
      </c>
      <c r="C38" s="3">
        <f t="shared" si="3"/>
        <v>-45</v>
      </c>
      <c r="D38" s="2">
        <f t="shared" si="4"/>
        <v>-15.623008232409173</v>
      </c>
      <c r="E38" s="2">
        <f t="shared" si="5"/>
        <v>26.22120885726573</v>
      </c>
      <c r="F38" s="3">
        <f t="shared" si="1"/>
        <v>-46.5450710914419</v>
      </c>
      <c r="G38" s="2">
        <f t="shared" si="6"/>
        <v>-17.841680850020044</v>
      </c>
      <c r="H38" s="2">
        <f t="shared" si="7"/>
        <v>26.382120684497202</v>
      </c>
      <c r="I38" s="3">
        <f t="shared" si="2"/>
        <v>45</v>
      </c>
      <c r="J38" s="2">
        <f t="shared" si="8"/>
        <v>20.060353467630918</v>
      </c>
      <c r="K38" s="2">
        <f t="shared" si="9"/>
        <v>21.456967488271314</v>
      </c>
    </row>
    <row r="39" spans="1:11" ht="12.75">
      <c r="A39" s="7">
        <f t="shared" si="10"/>
        <v>25</v>
      </c>
      <c r="B39" s="2">
        <f t="shared" si="0"/>
        <v>-3.8268067431642465</v>
      </c>
      <c r="C39" s="3">
        <f t="shared" si="3"/>
        <v>-45</v>
      </c>
      <c r="D39" s="2">
        <f t="shared" si="4"/>
        <v>-14.678369285115897</v>
      </c>
      <c r="E39" s="2">
        <f t="shared" si="5"/>
        <v>27.27366182973369</v>
      </c>
      <c r="F39" s="3">
        <f t="shared" si="1"/>
        <v>-46.91340337158212</v>
      </c>
      <c r="G39" s="2">
        <f t="shared" si="6"/>
        <v>-16.843134890139424</v>
      </c>
      <c r="H39" s="2">
        <f t="shared" si="7"/>
        <v>27.436027697084544</v>
      </c>
      <c r="I39" s="3">
        <f t="shared" si="2"/>
        <v>45</v>
      </c>
      <c r="J39" s="2">
        <f t="shared" si="8"/>
        <v>19.007900495162957</v>
      </c>
      <c r="K39" s="2">
        <f t="shared" si="9"/>
        <v>22.40160643556459</v>
      </c>
    </row>
    <row r="40" spans="1:11" ht="12.75">
      <c r="A40" s="7">
        <f t="shared" si="10"/>
        <v>26</v>
      </c>
      <c r="B40" s="2">
        <f t="shared" si="0"/>
        <v>-4.539877807167419</v>
      </c>
      <c r="C40" s="3">
        <f t="shared" si="3"/>
        <v>-45</v>
      </c>
      <c r="D40" s="2">
        <f t="shared" si="4"/>
        <v>-13.747339663772602</v>
      </c>
      <c r="E40" s="2">
        <f t="shared" si="5"/>
        <v>28.338172911959404</v>
      </c>
      <c r="F40" s="3">
        <f t="shared" si="1"/>
        <v>-47.26993890358371</v>
      </c>
      <c r="G40" s="2">
        <f t="shared" si="6"/>
        <v>-15.84536453835492</v>
      </c>
      <c r="H40" s="2">
        <f t="shared" si="7"/>
        <v>28.502768427525755</v>
      </c>
      <c r="I40" s="3">
        <f t="shared" si="2"/>
        <v>45</v>
      </c>
      <c r="J40" s="2">
        <f t="shared" si="8"/>
        <v>17.943389412937243</v>
      </c>
      <c r="K40" s="2">
        <f t="shared" si="9"/>
        <v>23.332636056907887</v>
      </c>
    </row>
    <row r="41" spans="1:11" ht="12.75">
      <c r="A41" s="7">
        <f t="shared" si="10"/>
        <v>27</v>
      </c>
      <c r="B41" s="2">
        <f t="shared" si="0"/>
        <v>-5.224959062086551</v>
      </c>
      <c r="C41" s="3">
        <f t="shared" si="3"/>
        <v>-45</v>
      </c>
      <c r="D41" s="2">
        <f t="shared" si="4"/>
        <v>-12.829630109119801</v>
      </c>
      <c r="E41" s="2">
        <f t="shared" si="5"/>
        <v>29.414188326950732</v>
      </c>
      <c r="F41" s="3">
        <f t="shared" si="1"/>
        <v>-47.61247953104328</v>
      </c>
      <c r="G41" s="2">
        <f t="shared" si="6"/>
        <v>-14.848502053532856</v>
      </c>
      <c r="H41" s="2">
        <f t="shared" si="7"/>
        <v>29.58192135769502</v>
      </c>
      <c r="I41" s="3">
        <f t="shared" si="2"/>
        <v>45</v>
      </c>
      <c r="J41" s="2">
        <f t="shared" si="8"/>
        <v>16.867373997945915</v>
      </c>
      <c r="K41" s="2">
        <f t="shared" si="9"/>
        <v>24.25034561156069</v>
      </c>
    </row>
    <row r="42" spans="1:11" ht="12.75">
      <c r="A42" s="7">
        <f t="shared" si="10"/>
        <v>28</v>
      </c>
      <c r="B42" s="2">
        <f t="shared" si="0"/>
        <v>-5.877826761304062</v>
      </c>
      <c r="C42" s="3">
        <f t="shared" si="3"/>
        <v>-45</v>
      </c>
      <c r="D42" s="2">
        <f t="shared" si="4"/>
        <v>-11.924851682726834</v>
      </c>
      <c r="E42" s="2">
        <f t="shared" si="5"/>
        <v>30.50109954647782</v>
      </c>
      <c r="F42" s="3">
        <f t="shared" si="1"/>
        <v>-47.93891338065203</v>
      </c>
      <c r="G42" s="2">
        <f t="shared" si="6"/>
        <v>-13.852657230572827</v>
      </c>
      <c r="H42" s="2">
        <f t="shared" si="7"/>
        <v>30.67298775426208</v>
      </c>
      <c r="I42" s="3">
        <f t="shared" si="2"/>
        <v>45</v>
      </c>
      <c r="J42" s="2">
        <f t="shared" si="8"/>
        <v>15.780462778418824</v>
      </c>
      <c r="K42" s="2">
        <f t="shared" si="9"/>
        <v>25.155124037953655</v>
      </c>
    </row>
    <row r="43" spans="1:11" ht="12.75">
      <c r="A43" s="7">
        <f t="shared" si="10"/>
        <v>29</v>
      </c>
      <c r="B43" s="2">
        <f t="shared" si="0"/>
        <v>-6.494455765150036</v>
      </c>
      <c r="C43" s="3">
        <f t="shared" si="3"/>
        <v>-45</v>
      </c>
      <c r="D43" s="2">
        <f t="shared" si="4"/>
        <v>-11.03251674286128</v>
      </c>
      <c r="E43" s="2">
        <f t="shared" si="5"/>
        <v>31.598249652477513</v>
      </c>
      <c r="F43" s="3">
        <f t="shared" si="1"/>
        <v>-48.24722788257502</v>
      </c>
      <c r="G43" s="2">
        <f t="shared" si="6"/>
        <v>-12.857914707640203</v>
      </c>
      <c r="H43" s="2">
        <f t="shared" si="7"/>
        <v>31.77539533732915</v>
      </c>
      <c r="I43" s="3">
        <f t="shared" si="2"/>
        <v>45</v>
      </c>
      <c r="J43" s="2">
        <f t="shared" si="8"/>
        <v>14.683312672419131</v>
      </c>
      <c r="K43" s="2">
        <f t="shared" si="9"/>
        <v>26.047458977819208</v>
      </c>
    </row>
    <row r="44" spans="1:11" ht="12.75">
      <c r="A44" s="7">
        <f t="shared" si="10"/>
        <v>30</v>
      </c>
      <c r="B44" s="2">
        <f t="shared" si="0"/>
        <v>-7.0710443571848565</v>
      </c>
      <c r="C44" s="3">
        <f t="shared" si="3"/>
        <v>-45</v>
      </c>
      <c r="D44" s="2">
        <f t="shared" si="4"/>
        <v>-10.152041007815901</v>
      </c>
      <c r="E44" s="2">
        <f t="shared" si="5"/>
        <v>32.70493952773449</v>
      </c>
      <c r="F44" s="3">
        <f t="shared" si="1"/>
        <v>-48.53552217859243</v>
      </c>
      <c r="G44" s="2">
        <f t="shared" si="6"/>
        <v>-11.864331902489026</v>
      </c>
      <c r="H44" s="2">
        <f t="shared" si="7"/>
        <v>32.88850240743495</v>
      </c>
      <c r="I44" s="3">
        <f t="shared" si="2"/>
        <v>45</v>
      </c>
      <c r="J44" s="2">
        <f t="shared" si="8"/>
        <v>13.576622797162155</v>
      </c>
      <c r="K44" s="2">
        <f t="shared" si="9"/>
        <v>26.927934712864587</v>
      </c>
    </row>
    <row r="45" spans="1:11" ht="12.75">
      <c r="A45" s="7">
        <f t="shared" si="10"/>
        <v>31</v>
      </c>
      <c r="B45" s="2">
        <f t="shared" si="0"/>
        <v>-7.604037683005707</v>
      </c>
      <c r="C45" s="3">
        <f t="shared" si="3"/>
        <v>-45</v>
      </c>
      <c r="D45" s="2">
        <f t="shared" si="4"/>
        <v>-9.282746696906756</v>
      </c>
      <c r="E45" s="2">
        <f t="shared" si="5"/>
        <v>33.820433768428266</v>
      </c>
      <c r="F45" s="3">
        <f t="shared" si="1"/>
        <v>-48.80201884150286</v>
      </c>
      <c r="G45" s="2">
        <f t="shared" si="6"/>
        <v>-10.871937626687563</v>
      </c>
      <c r="H45" s="2">
        <f t="shared" si="7"/>
        <v>34.01160237232727</v>
      </c>
      <c r="I45" s="3">
        <f t="shared" si="2"/>
        <v>45</v>
      </c>
      <c r="J45" s="2">
        <f t="shared" si="8"/>
        <v>12.461128556468374</v>
      </c>
      <c r="K45" s="2">
        <f t="shared" si="9"/>
        <v>27.79722902377373</v>
      </c>
    </row>
    <row r="46" spans="1:11" ht="12.75">
      <c r="A46" s="7">
        <f t="shared" si="10"/>
        <v>32</v>
      </c>
      <c r="B46" s="2">
        <f t="shared" si="0"/>
        <v>-8.090149667069038</v>
      </c>
      <c r="C46" s="3">
        <f t="shared" si="3"/>
        <v>-45</v>
      </c>
      <c r="D46" s="2">
        <f t="shared" si="4"/>
        <v>-8.423866721081179</v>
      </c>
      <c r="E46" s="2">
        <f t="shared" si="5"/>
        <v>34.94396622773946</v>
      </c>
      <c r="F46" s="3">
        <f t="shared" si="1"/>
        <v>-49.04507483353452</v>
      </c>
      <c r="G46" s="2">
        <f t="shared" si="6"/>
        <v>-9.880731409119178</v>
      </c>
      <c r="H46" s="2">
        <f t="shared" si="7"/>
        <v>35.14392861407008</v>
      </c>
      <c r="I46" s="3">
        <f t="shared" si="2"/>
        <v>45</v>
      </c>
      <c r="J46" s="2">
        <f t="shared" si="8"/>
        <v>11.337596097157181</v>
      </c>
      <c r="K46" s="2">
        <f t="shared" si="9"/>
        <v>28.656108999599308</v>
      </c>
    </row>
    <row r="47" spans="1:11" ht="12.75">
      <c r="A47" s="7">
        <f t="shared" si="10"/>
        <v>33</v>
      </c>
      <c r="B47" s="2">
        <f t="shared" si="0"/>
        <v>-8.526383272404846</v>
      </c>
      <c r="C47" s="3">
        <f t="shared" si="3"/>
        <v>-45</v>
      </c>
      <c r="D47" s="2">
        <f t="shared" si="4"/>
        <v>-7.574549878405561</v>
      </c>
      <c r="E47" s="2">
        <f t="shared" si="5"/>
        <v>36.07474511892355</v>
      </c>
      <c r="F47" s="3">
        <f t="shared" si="1"/>
        <v>-49.26319163620242</v>
      </c>
      <c r="G47" s="2">
        <f t="shared" si="6"/>
        <v>-8.890683542189324</v>
      </c>
      <c r="H47" s="2">
        <f t="shared" si="7"/>
        <v>36.284659638324314</v>
      </c>
      <c r="I47" s="3">
        <f t="shared" si="2"/>
        <v>45</v>
      </c>
      <c r="J47" s="2">
        <f t="shared" si="8"/>
        <v>10.206817205973092</v>
      </c>
      <c r="K47" s="2">
        <f t="shared" si="9"/>
        <v>29.505425842274924</v>
      </c>
    </row>
    <row r="48" spans="1:11" ht="12.75">
      <c r="A48" s="7">
        <f t="shared" si="10"/>
        <v>34</v>
      </c>
      <c r="B48" s="2">
        <f t="shared" si="0"/>
        <v>-8.910048978314993</v>
      </c>
      <c r="C48" s="3">
        <f t="shared" si="3"/>
        <v>-45</v>
      </c>
      <c r="D48" s="2">
        <f t="shared" si="4"/>
        <v>-6.73386699492349</v>
      </c>
      <c r="E48" s="2">
        <f t="shared" si="5"/>
        <v>37.211957627393396</v>
      </c>
      <c r="F48" s="3">
        <f t="shared" si="1"/>
        <v>-49.455024489157495</v>
      </c>
      <c r="G48" s="2">
        <f t="shared" si="6"/>
        <v>-7.901735846213367</v>
      </c>
      <c r="H48" s="2">
        <f t="shared" si="7"/>
        <v>37.4329244508182</v>
      </c>
      <c r="I48" s="3">
        <f t="shared" si="2"/>
        <v>45</v>
      </c>
      <c r="J48" s="2">
        <f t="shared" si="8"/>
        <v>9.06960469750325</v>
      </c>
      <c r="K48" s="2">
        <f t="shared" si="9"/>
        <v>30.346108725756995</v>
      </c>
    </row>
    <row r="49" spans="1:11" ht="12.75">
      <c r="A49" s="7">
        <f t="shared" si="10"/>
        <v>35</v>
      </c>
      <c r="B49" s="2">
        <f t="shared" si="0"/>
        <v>-9.23878136213468</v>
      </c>
      <c r="C49" s="3">
        <f t="shared" si="3"/>
        <v>-45</v>
      </c>
      <c r="D49" s="2">
        <f t="shared" si="4"/>
        <v>-5.900817938641989</v>
      </c>
      <c r="E49" s="2">
        <f t="shared" si="5"/>
        <v>38.35477400364485</v>
      </c>
      <c r="F49" s="3">
        <f t="shared" si="1"/>
        <v>-49.619390681067344</v>
      </c>
      <c r="G49" s="2">
        <f t="shared" si="6"/>
        <v>-6.913803129946891</v>
      </c>
      <c r="H49" s="2">
        <f t="shared" si="7"/>
        <v>38.587808110803174</v>
      </c>
      <c r="I49" s="3">
        <f t="shared" si="2"/>
        <v>45</v>
      </c>
      <c r="J49" s="2">
        <f t="shared" si="8"/>
        <v>7.926788321251797</v>
      </c>
      <c r="K49" s="2">
        <f t="shared" si="9"/>
        <v>31.179157782038494</v>
      </c>
    </row>
    <row r="50" spans="1:11" ht="12.75">
      <c r="A50" s="7">
        <f t="shared" si="10"/>
        <v>36</v>
      </c>
      <c r="B50" s="2">
        <f t="shared" si="0"/>
        <v>-9.510553682825112</v>
      </c>
      <c r="C50" s="3">
        <f t="shared" si="3"/>
        <v>-45</v>
      </c>
      <c r="D50" s="2">
        <f t="shared" si="4"/>
        <v>-5.0743394237540755</v>
      </c>
      <c r="E50" s="2">
        <f t="shared" si="5"/>
        <v>39.50235113152283</v>
      </c>
      <c r="F50" s="3">
        <f t="shared" si="1"/>
        <v>-49.75527684141255</v>
      </c>
      <c r="G50" s="2">
        <f t="shared" si="6"/>
        <v>-5.926775308563945</v>
      </c>
      <c r="H50" s="2">
        <f t="shared" si="7"/>
        <v>39.74835741729821</v>
      </c>
      <c r="I50" s="3">
        <f t="shared" si="2"/>
        <v>45</v>
      </c>
      <c r="J50" s="2">
        <f t="shared" si="8"/>
        <v>6.779211193373818</v>
      </c>
      <c r="K50" s="2">
        <f t="shared" si="9"/>
        <v>32.005636296926404</v>
      </c>
    </row>
    <row r="51" spans="1:11" ht="12.75">
      <c r="A51" s="7">
        <f t="shared" si="10"/>
        <v>37</v>
      </c>
      <c r="B51" s="2">
        <f t="shared" si="0"/>
        <v>-9.723690376484903</v>
      </c>
      <c r="C51" s="3">
        <f t="shared" si="3"/>
        <v>-45</v>
      </c>
      <c r="D51" s="2">
        <f t="shared" si="4"/>
        <v>-4.25331351357064</v>
      </c>
      <c r="E51" s="2">
        <f t="shared" si="5"/>
        <v>40.65383558856403</v>
      </c>
      <c r="F51" s="3">
        <f t="shared" si="1"/>
        <v>-49.861845188242455</v>
      </c>
      <c r="G51" s="2">
        <f t="shared" si="6"/>
        <v>-4.940520124951629</v>
      </c>
      <c r="H51" s="2">
        <f t="shared" si="7"/>
        <v>40.91358669072709</v>
      </c>
      <c r="I51" s="3">
        <f t="shared" si="2"/>
        <v>45</v>
      </c>
      <c r="J51" s="2">
        <f t="shared" si="8"/>
        <v>5.627726736332621</v>
      </c>
      <c r="K51" s="2">
        <f t="shared" si="9"/>
        <v>32.82666220710984</v>
      </c>
    </row>
    <row r="52" spans="1:11" ht="12.75">
      <c r="A52" s="7">
        <f t="shared" si="10"/>
        <v>38</v>
      </c>
      <c r="B52" s="2">
        <f t="shared" si="0"/>
        <v>-9.876877386741217</v>
      </c>
      <c r="C52" s="3">
        <f t="shared" si="3"/>
        <v>-45</v>
      </c>
      <c r="D52" s="2">
        <f t="shared" si="4"/>
        <v>-3.4365767238590146</v>
      </c>
      <c r="E52" s="2">
        <f t="shared" si="5"/>
        <v>41.80836623620035</v>
      </c>
      <c r="F52" s="3">
        <f t="shared" si="1"/>
        <v>-49.93843869337061</v>
      </c>
      <c r="G52" s="2">
        <f t="shared" si="6"/>
        <v>-3.9548864062776543</v>
      </c>
      <c r="H52" s="2">
        <f t="shared" si="7"/>
        <v>42.082483619689434</v>
      </c>
      <c r="I52" s="3">
        <f t="shared" si="2"/>
        <v>45</v>
      </c>
      <c r="J52" s="2">
        <f t="shared" si="8"/>
        <v>4.473196088696297</v>
      </c>
      <c r="K52" s="2">
        <f t="shared" si="9"/>
        <v>33.64339899682147</v>
      </c>
    </row>
    <row r="53" spans="1:11" ht="12.75">
      <c r="A53" s="7">
        <f t="shared" si="10"/>
        <v>39</v>
      </c>
      <c r="B53" s="2">
        <f t="shared" si="0"/>
        <v>-9.969170266330647</v>
      </c>
      <c r="C53" s="3">
        <f t="shared" si="3"/>
        <v>-45</v>
      </c>
      <c r="D53" s="2">
        <f t="shared" si="4"/>
        <v>-2.622929623155036</v>
      </c>
      <c r="E53" s="2">
        <f t="shared" si="5"/>
        <v>42.96507639674879</v>
      </c>
      <c r="F53" s="3">
        <f t="shared" si="1"/>
        <v>-49.984585133165325</v>
      </c>
      <c r="G53" s="2">
        <f t="shared" si="6"/>
        <v>-2.9697077756514427</v>
      </c>
      <c r="H53" s="2">
        <f t="shared" si="7"/>
        <v>43.25401514961167</v>
      </c>
      <c r="I53" s="3">
        <f t="shared" si="2"/>
        <v>45</v>
      </c>
      <c r="J53" s="2">
        <f t="shared" si="8"/>
        <v>3.316485928147852</v>
      </c>
      <c r="K53" s="2">
        <f t="shared" si="9"/>
        <v>34.45704609752545</v>
      </c>
    </row>
    <row r="54" spans="1:11" ht="12.75">
      <c r="A54" s="7">
        <f t="shared" si="10"/>
        <v>40</v>
      </c>
      <c r="B54" s="2">
        <f t="shared" si="0"/>
        <v>-9.999999999920782</v>
      </c>
      <c r="C54" s="3">
        <f t="shared" si="3"/>
        <v>-45</v>
      </c>
      <c r="D54" s="2">
        <f t="shared" si="4"/>
        <v>-1.811146822883269</v>
      </c>
      <c r="E54" s="2">
        <f t="shared" si="5"/>
        <v>44.123095690708496</v>
      </c>
      <c r="F54" s="3">
        <f t="shared" si="1"/>
        <v>-49.999999999960394</v>
      </c>
      <c r="G54" s="2">
        <f t="shared" si="6"/>
        <v>-1.984806728535708</v>
      </c>
      <c r="H54" s="2">
        <f t="shared" si="7"/>
        <v>44.42713339645564</v>
      </c>
      <c r="I54" s="3">
        <f t="shared" si="2"/>
        <v>45</v>
      </c>
      <c r="J54" s="2">
        <f t="shared" si="8"/>
        <v>2.1584666341881493</v>
      </c>
      <c r="K54" s="2">
        <f t="shared" si="9"/>
        <v>35.26882889779721</v>
      </c>
    </row>
    <row r="55" spans="2:11" ht="12.75">
      <c r="B55" s="2">
        <f t="shared" si="0"/>
        <v>9.999999999991198</v>
      </c>
      <c r="C55" s="3">
        <f t="shared" si="3"/>
        <v>45</v>
      </c>
      <c r="D55" s="2">
        <f>D54+SIN(RADIANS(B54-C54))*2^0.5</f>
        <v>-0.9999872475363895</v>
      </c>
      <c r="E55" s="2">
        <f>E54+COS(RADIANS(B54-C54))*2^0.5</f>
        <v>45.28155162138651</v>
      </c>
      <c r="F55" s="3">
        <f t="shared" si="1"/>
        <v>49.9999999999956</v>
      </c>
      <c r="G55" s="2">
        <f>G54+SIN(RADIANS(B54-F54))*2*SIN(RADIANS(ABS(F54)))</f>
        <v>-0.9999989755232598</v>
      </c>
      <c r="H55" s="2">
        <f>H54+COS(RADIANS(B54-F54))*2*SIN(RADIANS(ABS(F54)))</f>
        <v>45.60078157412121</v>
      </c>
      <c r="I55" s="3">
        <f t="shared" si="2"/>
        <v>-45</v>
      </c>
      <c r="J55" s="2">
        <f t="shared" si="8"/>
        <v>1.0000107035101324</v>
      </c>
      <c r="K55" s="2">
        <f t="shared" si="9"/>
        <v>36.07998847314409</v>
      </c>
    </row>
  </sheetData>
  <sheetProtection password="CC7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3"/>
  <sheetViews>
    <sheetView workbookViewId="0" topLeftCell="A1">
      <selection activeCell="C29" sqref="C29"/>
    </sheetView>
  </sheetViews>
  <sheetFormatPr defaultColWidth="9.140625" defaultRowHeight="12.75"/>
  <cols>
    <col min="4" max="4" width="12.421875" style="0" bestFit="1" customWidth="1"/>
  </cols>
  <sheetData>
    <row r="4" spans="2:4" ht="12.75">
      <c r="B4" t="s">
        <v>4</v>
      </c>
      <c r="C4" t="s">
        <v>5</v>
      </c>
      <c r="D4" t="s">
        <v>11</v>
      </c>
    </row>
    <row r="5" spans="1:4" ht="12.75">
      <c r="A5">
        <v>0</v>
      </c>
      <c r="B5">
        <f>+SIN(RADIANS(A5))*D5</f>
        <v>0</v>
      </c>
      <c r="C5">
        <f>+COS(RADIANS(A5))*D5</f>
        <v>0</v>
      </c>
      <c r="D5">
        <f>2*SIN(RADIANS(A5))</f>
        <v>0</v>
      </c>
    </row>
    <row r="6" spans="1:4" ht="12.75">
      <c r="A6">
        <v>10</v>
      </c>
      <c r="B6">
        <f aca="true" t="shared" si="0" ref="B6:B23">+SIN(RADIANS(A6))*D6</f>
        <v>0.06030737921409161</v>
      </c>
      <c r="C6">
        <f aca="true" t="shared" si="1" ref="C6:C23">+COS(RADIANS(A6))*D6</f>
        <v>0.34202014332566866</v>
      </c>
      <c r="D6">
        <f aca="true" t="shared" si="2" ref="D6:D23">2*SIN(RADIANS(A6))</f>
        <v>0.34729635533386066</v>
      </c>
    </row>
    <row r="7" spans="1:4" ht="12.75">
      <c r="A7">
        <v>20</v>
      </c>
      <c r="B7">
        <f t="shared" si="0"/>
        <v>0.23395555688102193</v>
      </c>
      <c r="C7">
        <f t="shared" si="1"/>
        <v>0.6427876096865394</v>
      </c>
      <c r="D7">
        <f t="shared" si="2"/>
        <v>0.6840402866513374</v>
      </c>
    </row>
    <row r="8" spans="1:4" ht="12.75">
      <c r="A8">
        <v>30</v>
      </c>
      <c r="B8">
        <f t="shared" si="0"/>
        <v>0.4999999999999999</v>
      </c>
      <c r="C8">
        <f t="shared" si="1"/>
        <v>0.8660254037844386</v>
      </c>
      <c r="D8">
        <f t="shared" si="2"/>
        <v>0.9999999999999999</v>
      </c>
    </row>
    <row r="9" spans="1:4" ht="12.75">
      <c r="A9">
        <v>40</v>
      </c>
      <c r="B9">
        <f t="shared" si="0"/>
        <v>0.8263518223330695</v>
      </c>
      <c r="C9">
        <f t="shared" si="1"/>
        <v>0.9848077530122079</v>
      </c>
      <c r="D9">
        <f t="shared" si="2"/>
        <v>1.2855752193730785</v>
      </c>
    </row>
    <row r="10" spans="1:4" ht="12.75">
      <c r="A10">
        <v>50</v>
      </c>
      <c r="B10">
        <f t="shared" si="0"/>
        <v>1.1736481776669303</v>
      </c>
      <c r="C10">
        <f t="shared" si="1"/>
        <v>0.9848077530122081</v>
      </c>
      <c r="D10">
        <f t="shared" si="2"/>
        <v>1.532088886237956</v>
      </c>
    </row>
    <row r="11" spans="1:4" ht="12.75">
      <c r="A11">
        <v>60</v>
      </c>
      <c r="B11">
        <f t="shared" si="0"/>
        <v>1.4999999999999998</v>
      </c>
      <c r="C11">
        <f t="shared" si="1"/>
        <v>0.8660254037844388</v>
      </c>
      <c r="D11">
        <f t="shared" si="2"/>
        <v>1.7320508075688772</v>
      </c>
    </row>
    <row r="12" spans="1:4" ht="12.75">
      <c r="A12">
        <v>70</v>
      </c>
      <c r="B12">
        <f t="shared" si="0"/>
        <v>1.7660444431189777</v>
      </c>
      <c r="C12">
        <f t="shared" si="1"/>
        <v>0.6427876096865395</v>
      </c>
      <c r="D12">
        <f t="shared" si="2"/>
        <v>1.8793852415718166</v>
      </c>
    </row>
    <row r="13" spans="1:4" ht="12.75">
      <c r="A13">
        <v>80</v>
      </c>
      <c r="B13">
        <f t="shared" si="0"/>
        <v>1.9396926207859082</v>
      </c>
      <c r="C13">
        <f t="shared" si="1"/>
        <v>0.3420201433256688</v>
      </c>
      <c r="D13">
        <f t="shared" si="2"/>
        <v>1.969615506024416</v>
      </c>
    </row>
    <row r="14" spans="1:4" ht="12.75">
      <c r="A14">
        <v>90</v>
      </c>
      <c r="B14">
        <f t="shared" si="0"/>
        <v>2</v>
      </c>
      <c r="C14">
        <f t="shared" si="1"/>
        <v>1.22514845490862E-16</v>
      </c>
      <c r="D14">
        <f t="shared" si="2"/>
        <v>2</v>
      </c>
    </row>
    <row r="15" spans="1:4" ht="12.75">
      <c r="A15">
        <v>100</v>
      </c>
      <c r="B15">
        <f t="shared" si="0"/>
        <v>1.9396926207859082</v>
      </c>
      <c r="C15">
        <f t="shared" si="1"/>
        <v>-0.34202014332566866</v>
      </c>
      <c r="D15">
        <f t="shared" si="2"/>
        <v>1.969615506024416</v>
      </c>
    </row>
    <row r="16" spans="1:4" ht="12.75">
      <c r="A16">
        <v>110</v>
      </c>
      <c r="B16">
        <f t="shared" si="0"/>
        <v>1.7660444431189781</v>
      </c>
      <c r="C16">
        <f t="shared" si="1"/>
        <v>-0.6427876096865394</v>
      </c>
      <c r="D16">
        <f t="shared" si="2"/>
        <v>1.8793852415718169</v>
      </c>
    </row>
    <row r="17" spans="1:4" ht="12.75">
      <c r="A17">
        <v>120</v>
      </c>
      <c r="B17">
        <f t="shared" si="0"/>
        <v>1.5000000000000002</v>
      </c>
      <c r="C17">
        <f t="shared" si="1"/>
        <v>-0.8660254037844384</v>
      </c>
      <c r="D17">
        <f t="shared" si="2"/>
        <v>1.7320508075688774</v>
      </c>
    </row>
    <row r="18" spans="1:4" ht="12.75">
      <c r="A18">
        <v>130</v>
      </c>
      <c r="B18">
        <f t="shared" si="0"/>
        <v>1.1736481776669303</v>
      </c>
      <c r="C18">
        <f t="shared" si="1"/>
        <v>-0.9848077530122081</v>
      </c>
      <c r="D18">
        <f t="shared" si="2"/>
        <v>1.532088886237956</v>
      </c>
    </row>
    <row r="19" spans="1:4" ht="12.75">
      <c r="A19">
        <v>140</v>
      </c>
      <c r="B19">
        <f t="shared" si="0"/>
        <v>0.82635182233307</v>
      </c>
      <c r="C19">
        <f t="shared" si="1"/>
        <v>-0.9848077530122081</v>
      </c>
      <c r="D19">
        <f t="shared" si="2"/>
        <v>1.285575219373079</v>
      </c>
    </row>
    <row r="20" spans="1:4" ht="12.75">
      <c r="A20">
        <v>150</v>
      </c>
      <c r="B20">
        <f t="shared" si="0"/>
        <v>0.4999999999999999</v>
      </c>
      <c r="C20">
        <f t="shared" si="1"/>
        <v>-0.8660254037844386</v>
      </c>
      <c r="D20">
        <f t="shared" si="2"/>
        <v>0.9999999999999999</v>
      </c>
    </row>
    <row r="21" spans="1:4" ht="12.75">
      <c r="A21">
        <v>160</v>
      </c>
      <c r="B21">
        <f t="shared" si="0"/>
        <v>0.23395555688102215</v>
      </c>
      <c r="C21">
        <f t="shared" si="1"/>
        <v>-0.6427876096865396</v>
      </c>
      <c r="D21">
        <f t="shared" si="2"/>
        <v>0.6840402866513378</v>
      </c>
    </row>
    <row r="22" spans="1:4" ht="12.75">
      <c r="A22">
        <v>170</v>
      </c>
      <c r="B22">
        <f t="shared" si="0"/>
        <v>0.060307379214091565</v>
      </c>
      <c r="C22">
        <f t="shared" si="1"/>
        <v>-0.3420201433256686</v>
      </c>
      <c r="D22">
        <f t="shared" si="2"/>
        <v>0.34729635533386055</v>
      </c>
    </row>
    <row r="23" spans="1:4" ht="12.75">
      <c r="A23">
        <v>180</v>
      </c>
      <c r="B23">
        <f t="shared" si="0"/>
        <v>3.001977473129958E-32</v>
      </c>
      <c r="C23">
        <f t="shared" si="1"/>
        <v>-2.45029690981724E-16</v>
      </c>
      <c r="D23">
        <f t="shared" si="2"/>
        <v>2.45029690981724E-16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dcterms:created xsi:type="dcterms:W3CDTF">2012-02-13T19:30:35Z</dcterms:created>
  <dcterms:modified xsi:type="dcterms:W3CDTF">2012-02-18T20:22:12Z</dcterms:modified>
  <cp:category/>
  <cp:version/>
  <cp:contentType/>
  <cp:contentStatus/>
</cp:coreProperties>
</file>